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5"/>
  </bookViews>
  <sheets>
    <sheet name="2014" sheetId="1" r:id="rId1"/>
    <sheet name="2015" sheetId="2" r:id="rId2"/>
    <sheet name="2015 (2)" sheetId="3" r:id="rId3"/>
    <sheet name="2014 (2)" sheetId="4" r:id="rId4"/>
    <sheet name="2016" sheetId="5" r:id="rId5"/>
    <sheet name="2017" sheetId="6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6"/>
  <c r="F12"/>
  <c r="F11"/>
  <c r="E69"/>
  <c r="D69"/>
  <c r="C69"/>
  <c r="F68"/>
  <c r="F67"/>
  <c r="F66"/>
  <c r="E64"/>
  <c r="D64"/>
  <c r="C64"/>
  <c r="F63"/>
  <c r="F62"/>
  <c r="F61"/>
  <c r="F59"/>
  <c r="E59"/>
  <c r="D59"/>
  <c r="C59"/>
  <c r="F58"/>
  <c r="F57"/>
  <c r="F56"/>
  <c r="E54"/>
  <c r="D54"/>
  <c r="C54"/>
  <c r="F53"/>
  <c r="F52"/>
  <c r="F51"/>
  <c r="E49"/>
  <c r="D49"/>
  <c r="C49"/>
  <c r="F48"/>
  <c r="F47"/>
  <c r="F46"/>
  <c r="E44"/>
  <c r="D44"/>
  <c r="C44"/>
  <c r="F43"/>
  <c r="F42"/>
  <c r="F41"/>
  <c r="E39"/>
  <c r="D39"/>
  <c r="C39"/>
  <c r="F38"/>
  <c r="F37"/>
  <c r="F36"/>
  <c r="E34"/>
  <c r="D34"/>
  <c r="C34"/>
  <c r="F33"/>
  <c r="F32"/>
  <c r="F31"/>
  <c r="E29"/>
  <c r="D29"/>
  <c r="C29"/>
  <c r="F28"/>
  <c r="F27"/>
  <c r="F26"/>
  <c r="E24"/>
  <c r="D24"/>
  <c r="C24"/>
  <c r="F23"/>
  <c r="F22"/>
  <c r="F21"/>
  <c r="E19"/>
  <c r="D19"/>
  <c r="C19"/>
  <c r="F18"/>
  <c r="F17"/>
  <c r="F16"/>
  <c r="E14"/>
  <c r="D14"/>
  <c r="C14"/>
  <c r="F69" l="1"/>
  <c r="F49"/>
  <c r="F39"/>
  <c r="F29"/>
  <c r="F19"/>
  <c r="F64"/>
  <c r="F54"/>
  <c r="F44"/>
  <c r="F34"/>
  <c r="F24"/>
  <c r="C70"/>
  <c r="E70"/>
  <c r="D70"/>
  <c r="F14"/>
  <c r="F38" i="5"/>
  <c r="F70" i="6" l="1"/>
  <c r="F37" i="5"/>
  <c r="F36"/>
  <c r="F33" l="1"/>
  <c r="F32" l="1"/>
  <c r="F31"/>
  <c r="F28"/>
  <c r="F27" l="1"/>
  <c r="F26"/>
  <c r="F23"/>
  <c r="F22" l="1"/>
  <c r="F21"/>
  <c r="F18"/>
  <c r="F17" l="1"/>
  <c r="F16"/>
  <c r="C70" i="2" l="1"/>
  <c r="E69" i="5" l="1"/>
  <c r="D69"/>
  <c r="C69"/>
  <c r="F68"/>
  <c r="F67"/>
  <c r="F66"/>
  <c r="E64"/>
  <c r="D64"/>
  <c r="C64"/>
  <c r="F64" s="1"/>
  <c r="F63"/>
  <c r="F62"/>
  <c r="F61"/>
  <c r="E59"/>
  <c r="D59"/>
  <c r="C59"/>
  <c r="F58"/>
  <c r="F57"/>
  <c r="F56"/>
  <c r="E54"/>
  <c r="D54"/>
  <c r="C54"/>
  <c r="F53"/>
  <c r="F52"/>
  <c r="F51"/>
  <c r="E49"/>
  <c r="D49"/>
  <c r="C49"/>
  <c r="F48"/>
  <c r="F47"/>
  <c r="F46"/>
  <c r="E44"/>
  <c r="D44"/>
  <c r="C44"/>
  <c r="F43"/>
  <c r="F42"/>
  <c r="F41"/>
  <c r="E39"/>
  <c r="D39"/>
  <c r="C39"/>
  <c r="E34"/>
  <c r="D34"/>
  <c r="C34"/>
  <c r="E29"/>
  <c r="D29"/>
  <c r="C29"/>
  <c r="E24"/>
  <c r="D24"/>
  <c r="C24"/>
  <c r="E19"/>
  <c r="D19"/>
  <c r="C19"/>
  <c r="E14"/>
  <c r="D14"/>
  <c r="C14"/>
  <c r="F54" l="1"/>
  <c r="F49"/>
  <c r="F44"/>
  <c r="F34"/>
  <c r="F24"/>
  <c r="F14"/>
  <c r="F69"/>
  <c r="F59"/>
  <c r="D70"/>
  <c r="F39"/>
  <c r="F29"/>
  <c r="F19"/>
  <c r="C70"/>
  <c r="E70"/>
  <c r="E27" i="4"/>
  <c r="E18"/>
  <c r="F70" i="5" l="1"/>
  <c r="I29" i="4"/>
  <c r="I27"/>
  <c r="I21"/>
  <c r="I22"/>
  <c r="I23"/>
  <c r="I24"/>
  <c r="I25"/>
  <c r="I20"/>
  <c r="I18"/>
  <c r="I12"/>
  <c r="I13"/>
  <c r="I14"/>
  <c r="I15"/>
  <c r="I16"/>
  <c r="I11"/>
  <c r="G29"/>
  <c r="G27"/>
  <c r="G18"/>
  <c r="G21"/>
  <c r="G22"/>
  <c r="G23"/>
  <c r="G24"/>
  <c r="G25"/>
  <c r="G20"/>
  <c r="G12"/>
  <c r="G13"/>
  <c r="G14"/>
  <c r="G15"/>
  <c r="G16"/>
  <c r="G11"/>
  <c r="E29"/>
  <c r="E21"/>
  <c r="E22"/>
  <c r="E23"/>
  <c r="E24"/>
  <c r="E25"/>
  <c r="E20"/>
  <c r="E12"/>
  <c r="E13"/>
  <c r="E14"/>
  <c r="E15"/>
  <c r="E16"/>
  <c r="E11"/>
  <c r="C29"/>
  <c r="C27"/>
  <c r="C18"/>
  <c r="E69" i="3"/>
  <c r="F69" s="1"/>
  <c r="D69"/>
  <c r="C69"/>
  <c r="F68"/>
  <c r="F67"/>
  <c r="F66"/>
  <c r="F64"/>
  <c r="E64"/>
  <c r="D64"/>
  <c r="C64"/>
  <c r="F63"/>
  <c r="F62"/>
  <c r="F61"/>
  <c r="E59"/>
  <c r="F59" s="1"/>
  <c r="D59"/>
  <c r="C59"/>
  <c r="F58"/>
  <c r="F57"/>
  <c r="F56"/>
  <c r="F54"/>
  <c r="E54"/>
  <c r="D54"/>
  <c r="C54"/>
  <c r="F53"/>
  <c r="F52"/>
  <c r="F51"/>
  <c r="E49"/>
  <c r="F49" s="1"/>
  <c r="D49"/>
  <c r="C49"/>
  <c r="F48"/>
  <c r="F47"/>
  <c r="F46"/>
  <c r="F44"/>
  <c r="E44"/>
  <c r="D44"/>
  <c r="C44"/>
  <c r="F43"/>
  <c r="F42"/>
  <c r="F41"/>
  <c r="E39"/>
  <c r="F39" s="1"/>
  <c r="D39"/>
  <c r="C39"/>
  <c r="F38"/>
  <c r="F37"/>
  <c r="F36"/>
  <c r="F34"/>
  <c r="E34"/>
  <c r="D34"/>
  <c r="C34"/>
  <c r="F33"/>
  <c r="F32"/>
  <c r="F31"/>
  <c r="E29"/>
  <c r="F29" s="1"/>
  <c r="D29"/>
  <c r="C29"/>
  <c r="F28"/>
  <c r="F27"/>
  <c r="F26"/>
  <c r="F24"/>
  <c r="E24"/>
  <c r="D24"/>
  <c r="C24"/>
  <c r="F23"/>
  <c r="F22"/>
  <c r="F21"/>
  <c r="E19"/>
  <c r="F19" s="1"/>
  <c r="D19"/>
  <c r="C19"/>
  <c r="C70" s="1"/>
  <c r="F18"/>
  <c r="F17"/>
  <c r="F16"/>
  <c r="F14"/>
  <c r="E14"/>
  <c r="D14"/>
  <c r="D70" s="1"/>
  <c r="C14"/>
  <c r="F13"/>
  <c r="F12"/>
  <c r="F11"/>
  <c r="E70" l="1"/>
  <c r="F70" s="1"/>
  <c r="F28" i="2"/>
  <c r="F27" l="1"/>
  <c r="F26"/>
  <c r="E69" l="1"/>
  <c r="D69"/>
  <c r="C69"/>
  <c r="F69" s="1"/>
  <c r="F68"/>
  <c r="F67"/>
  <c r="F66"/>
  <c r="E64"/>
  <c r="D64"/>
  <c r="C64"/>
  <c r="F63"/>
  <c r="F62"/>
  <c r="F61"/>
  <c r="E59"/>
  <c r="D59"/>
  <c r="C59"/>
  <c r="F58"/>
  <c r="F57"/>
  <c r="F56"/>
  <c r="E54"/>
  <c r="D54"/>
  <c r="C54"/>
  <c r="F53"/>
  <c r="F52"/>
  <c r="F51"/>
  <c r="F49"/>
  <c r="E49"/>
  <c r="D49"/>
  <c r="C49"/>
  <c r="F48"/>
  <c r="F47"/>
  <c r="F46"/>
  <c r="E44"/>
  <c r="D44"/>
  <c r="C44"/>
  <c r="F43"/>
  <c r="F42"/>
  <c r="F41"/>
  <c r="E39"/>
  <c r="D39"/>
  <c r="C39"/>
  <c r="F39" s="1"/>
  <c r="F38"/>
  <c r="F37"/>
  <c r="F36"/>
  <c r="E34"/>
  <c r="D34"/>
  <c r="C34"/>
  <c r="F33"/>
  <c r="F32"/>
  <c r="F31"/>
  <c r="E29"/>
  <c r="D29"/>
  <c r="C29"/>
  <c r="F29" s="1"/>
  <c r="E24"/>
  <c r="D24"/>
  <c r="C24"/>
  <c r="F23"/>
  <c r="F22"/>
  <c r="F21"/>
  <c r="E19"/>
  <c r="D19"/>
  <c r="C19"/>
  <c r="F18"/>
  <c r="F17"/>
  <c r="F16"/>
  <c r="E14"/>
  <c r="D14"/>
  <c r="C14"/>
  <c r="F13"/>
  <c r="F12"/>
  <c r="F11"/>
  <c r="F59" l="1"/>
  <c r="D70"/>
  <c r="F64"/>
  <c r="F54"/>
  <c r="E70"/>
  <c r="F44"/>
  <c r="F34"/>
  <c r="F24"/>
  <c r="F19"/>
  <c r="F14"/>
  <c r="F70" i="1"/>
  <c r="F70" i="2" l="1"/>
  <c r="F61" i="1"/>
  <c r="F62"/>
  <c r="F63"/>
  <c r="F67"/>
  <c r="F68"/>
  <c r="F66"/>
  <c r="E69"/>
  <c r="D69"/>
  <c r="C69"/>
  <c r="E64"/>
  <c r="D64"/>
  <c r="C64"/>
  <c r="C59"/>
  <c r="F64" l="1"/>
  <c r="D70"/>
  <c r="C70"/>
  <c r="E70"/>
  <c r="F69"/>
  <c r="F57"/>
  <c r="F58"/>
  <c r="F56"/>
  <c r="E59"/>
  <c r="D59"/>
  <c r="F59"/>
  <c r="F52"/>
  <c r="F53"/>
  <c r="F51"/>
  <c r="E54"/>
  <c r="D54"/>
  <c r="C54"/>
  <c r="F54" s="1"/>
  <c r="F47"/>
  <c r="F48"/>
  <c r="F46"/>
  <c r="E49"/>
  <c r="D49"/>
  <c r="C49"/>
  <c r="F49" s="1"/>
  <c r="F42"/>
  <c r="F43"/>
  <c r="F41"/>
  <c r="C44"/>
  <c r="E44"/>
  <c r="D44"/>
  <c r="F37"/>
  <c r="F38"/>
  <c r="F36"/>
  <c r="E39"/>
  <c r="D39"/>
  <c r="C39"/>
  <c r="F39" s="1"/>
  <c r="F34"/>
  <c r="F33"/>
  <c r="F32"/>
  <c r="F31"/>
  <c r="E34"/>
  <c r="D34"/>
  <c r="C34"/>
  <c r="F29"/>
  <c r="E29"/>
  <c r="D29"/>
  <c r="C29"/>
  <c r="F22"/>
  <c r="F23"/>
  <c r="F21"/>
  <c r="E24"/>
  <c r="F24" s="1"/>
  <c r="D24"/>
  <c r="C24"/>
  <c r="F13"/>
  <c r="F12"/>
  <c r="F11"/>
  <c r="F16"/>
  <c r="F17"/>
  <c r="F18"/>
  <c r="E19"/>
  <c r="D19"/>
  <c r="C19"/>
  <c r="F19" s="1"/>
  <c r="F14"/>
  <c r="E14"/>
  <c r="D14"/>
  <c r="C14"/>
  <c r="F44" l="1"/>
</calcChain>
</file>

<file path=xl/sharedStrings.xml><?xml version="1.0" encoding="utf-8"?>
<sst xmlns="http://schemas.openxmlformats.org/spreadsheetml/2006/main" count="319" uniqueCount="181">
  <si>
    <t xml:space="preserve">№ по  </t>
  </si>
  <si>
    <t>ред</t>
  </si>
  <si>
    <t>Фактура ,№,дата</t>
  </si>
  <si>
    <t>количество</t>
  </si>
  <si>
    <t>*1000м3</t>
  </si>
  <si>
    <t>гигаджаули</t>
  </si>
  <si>
    <t>АКЦИЗ/Сума лв.</t>
  </si>
  <si>
    <t>0.60лв./гигаджаул</t>
  </si>
  <si>
    <t>АКЦИЗ в лв.</t>
  </si>
  <si>
    <t>на 1000 м3</t>
  </si>
  <si>
    <t>"ТОПЛОФИКАЦИЯ ВТ" АД ВЕЛИКО ТЪРНОВО</t>
  </si>
  <si>
    <t xml:space="preserve">С П Р А В К А </t>
  </si>
  <si>
    <t>за начисления акциз на природен газ от  01.01.2014г.-31.12.2014г.</t>
  </si>
  <si>
    <t>ОБЩО:</t>
  </si>
  <si>
    <t>4086/01.01.2014</t>
  </si>
  <si>
    <t>4087/01.01.2014</t>
  </si>
  <si>
    <t>9491/31.01.2014</t>
  </si>
  <si>
    <t>4344/01.02.2014</t>
  </si>
  <si>
    <t>98589/28.02.2014</t>
  </si>
  <si>
    <t>4345/01.02.2014</t>
  </si>
  <si>
    <t>479/01.03.2013</t>
  </si>
  <si>
    <t>479/01.03.2014</t>
  </si>
  <si>
    <t>31031.03.2014</t>
  </si>
  <si>
    <t>няма пр-во</t>
  </si>
  <si>
    <t>през м.04.2014г.</t>
  </si>
  <si>
    <t>7528/01.05.2014</t>
  </si>
  <si>
    <t>7529/01.05.2014</t>
  </si>
  <si>
    <t>3913/31.05.2014</t>
  </si>
  <si>
    <t>5259/01.06.2014</t>
  </si>
  <si>
    <t>5260/01.06.2014</t>
  </si>
  <si>
    <t>5722/30.06.2014</t>
  </si>
  <si>
    <t>5447/01.07.2014</t>
  </si>
  <si>
    <t>5448/01.07.2014</t>
  </si>
  <si>
    <t>6446/31.07.2014</t>
  </si>
  <si>
    <t>5629/01.08.2014</t>
  </si>
  <si>
    <t>5630/01.08.2014</t>
  </si>
  <si>
    <t>9243/31.08.2014</t>
  </si>
  <si>
    <t>5840/01.09.2014</t>
  </si>
  <si>
    <t>5841/01.09.2014</t>
  </si>
  <si>
    <t>11063/30.09.2014</t>
  </si>
  <si>
    <t>6166/01.10.2014</t>
  </si>
  <si>
    <t>6167/01.10.2014</t>
  </si>
  <si>
    <t>12884/31.10.2014</t>
  </si>
  <si>
    <t>ВСИЧКО:</t>
  </si>
  <si>
    <t>Изготвил:</t>
  </si>
  <si>
    <t>6435/01.11.2014</t>
  </si>
  <si>
    <t>6447/01.11.2014</t>
  </si>
  <si>
    <t>3030/30.11.2014</t>
  </si>
  <si>
    <t>6628/01.12.2014</t>
  </si>
  <si>
    <t>525/01.12.2014</t>
  </si>
  <si>
    <t>4993/31.12.2014</t>
  </si>
  <si>
    <t>за начисления акциз на природен газ от  01.01.2015г.-31.12.2015г.</t>
  </si>
  <si>
    <t>6954/01.01.2015</t>
  </si>
  <si>
    <t>6962/01.01.2015</t>
  </si>
  <si>
    <t>9491/31.01.2015</t>
  </si>
  <si>
    <t>7203/01.02.2015</t>
  </si>
  <si>
    <t>7214/01.02.2015</t>
  </si>
  <si>
    <t>8827/28.02.2015</t>
  </si>
  <si>
    <t>7477/01.03.2013</t>
  </si>
  <si>
    <t>7483/01.03.2015</t>
  </si>
  <si>
    <t>Гл.счетоводител:</t>
  </si>
  <si>
    <t xml:space="preserve">      Изп.директор:</t>
  </si>
  <si>
    <t>20729/31.03.2015</t>
  </si>
  <si>
    <t>7742/01.04.2015</t>
  </si>
  <si>
    <t>7745/01.04.2015</t>
  </si>
  <si>
    <t>5107/30.04.2015</t>
  </si>
  <si>
    <t>609/01.05.2015</t>
  </si>
  <si>
    <t>610/01.05.2015</t>
  </si>
  <si>
    <t>6951/31.05.2015</t>
  </si>
  <si>
    <t>4601000727/01.06.15</t>
  </si>
  <si>
    <t>4601000726/01.06.15</t>
  </si>
  <si>
    <t>7100008884/30.06.15</t>
  </si>
  <si>
    <t>Месец, год.</t>
  </si>
  <si>
    <t>цена прир.газ</t>
  </si>
  <si>
    <t>цена</t>
  </si>
  <si>
    <t>пр.газ</t>
  </si>
  <si>
    <t xml:space="preserve">такса </t>
  </si>
  <si>
    <t>Овергаз</t>
  </si>
  <si>
    <t>акциз</t>
  </si>
  <si>
    <t>ст/ст</t>
  </si>
  <si>
    <t>стойност пр.</t>
  </si>
  <si>
    <t>газ без ДДС</t>
  </si>
  <si>
    <t>година</t>
  </si>
  <si>
    <t>месец</t>
  </si>
  <si>
    <t>без ДДС</t>
  </si>
  <si>
    <t>ст/ст такса</t>
  </si>
  <si>
    <t>Всичко стойност със ДДС</t>
  </si>
  <si>
    <t>за стойност на изразходен  природен газ от  01.07.2014г.-30.06.2015г.</t>
  </si>
  <si>
    <t>09.07.2015г.</t>
  </si>
  <si>
    <t>Всичко без ДДС</t>
  </si>
  <si>
    <t xml:space="preserve">НЕ СЕ Е  РАБОТИЛО </t>
  </si>
  <si>
    <t>през м.ЮЛИ</t>
  </si>
  <si>
    <t>през м.АВГУСТ</t>
  </si>
  <si>
    <t>7100014542/30.09.15</t>
  </si>
  <si>
    <t>4601001586/01.10.15</t>
  </si>
  <si>
    <t>РАБОТИ СЕ  ОТ17.09.15</t>
  </si>
  <si>
    <t>4601001591/01.10.15</t>
  </si>
  <si>
    <t>7100016427/31.10.15</t>
  </si>
  <si>
    <t>4601001860/01.11.15</t>
  </si>
  <si>
    <t>4601001865/01.11.15</t>
  </si>
  <si>
    <t>7100018484/30.11.15</t>
  </si>
  <si>
    <t>4601002169/01.12.15.</t>
  </si>
  <si>
    <t>4601002174/01.12.15</t>
  </si>
  <si>
    <t>7100020475/31.12.15</t>
  </si>
  <si>
    <t>за начисления акциз на природен газ от  01.01.2016г.-31.12.2016г.</t>
  </si>
  <si>
    <t>4601002468/01.01.16г.</t>
  </si>
  <si>
    <t>4601002476/01.01.16г.</t>
  </si>
  <si>
    <t>7100024413/31.01.16</t>
  </si>
  <si>
    <t>4601002875/01.02.16</t>
  </si>
  <si>
    <t>4601002883/01.02.16</t>
  </si>
  <si>
    <t>7100024534/29.02.16</t>
  </si>
  <si>
    <t>4601003054/01.03.16</t>
  </si>
  <si>
    <t>4601003060/01.03.16</t>
  </si>
  <si>
    <t>м.06.се работи до 19.06.</t>
  </si>
  <si>
    <t>Изп.директор:</t>
  </si>
  <si>
    <t>7100026588/31.03.16</t>
  </si>
  <si>
    <t>4601003330/01.04.16</t>
  </si>
  <si>
    <t>4601003332/01.04.16</t>
  </si>
  <si>
    <t>7100028620/30.04.16</t>
  </si>
  <si>
    <t>4601003567/01.05.16</t>
  </si>
  <si>
    <t>4601003571/01.05.16</t>
  </si>
  <si>
    <t>7100030648/31.05.16</t>
  </si>
  <si>
    <t>4601003780/01.06.16</t>
  </si>
  <si>
    <t>4601003783/01.06.16</t>
  </si>
  <si>
    <t>7100032634/30.06.16</t>
  </si>
  <si>
    <t>4601003995/01.07.16</t>
  </si>
  <si>
    <t>4601003999/01.07.16</t>
  </si>
  <si>
    <t>7100034749/31.07.16</t>
  </si>
  <si>
    <t>4601004305/01.08.16</t>
  </si>
  <si>
    <t>4601004307/01.08.16</t>
  </si>
  <si>
    <t>7100036653/31.08.16</t>
  </si>
  <si>
    <t>4601004447/01.09.16</t>
  </si>
  <si>
    <t>4601004449/01.09.16</t>
  </si>
  <si>
    <t>7100038646/30.09.16</t>
  </si>
  <si>
    <t>4601004685/01.10.16</t>
  </si>
  <si>
    <t>4601004693/01.10.16</t>
  </si>
  <si>
    <t>7100040577/31.10.16</t>
  </si>
  <si>
    <t>4601004917/01.11.16</t>
  </si>
  <si>
    <t>4601004924/01.11.16</t>
  </si>
  <si>
    <t>4601005227/01.12.16</t>
  </si>
  <si>
    <t>7100042644/31.11.16</t>
  </si>
  <si>
    <t>4601005236/01.12.16</t>
  </si>
  <si>
    <t>7100044785/31.12.16</t>
  </si>
  <si>
    <t>за начисления акциз на природен газ от  01.01.2017г.-31.12.2017г.</t>
  </si>
  <si>
    <t>4601005542/01.01.17</t>
  </si>
  <si>
    <t>4601005535/01.01.17</t>
  </si>
  <si>
    <t>7100046928/31.01.17</t>
  </si>
  <si>
    <t>4601005852/01.02.17</t>
  </si>
  <si>
    <t>4601005860/01.02.17</t>
  </si>
  <si>
    <t>7100024534/28.02.17</t>
  </si>
  <si>
    <t>4601006181/01.03.17</t>
  </si>
  <si>
    <t>4601006189/01.03.17</t>
  </si>
  <si>
    <t>4601006479/01.04.17</t>
  </si>
  <si>
    <t>4601006782/01.05.17</t>
  </si>
  <si>
    <t>7100051220/31.03.17</t>
  </si>
  <si>
    <t>4601006482/01.04.17</t>
  </si>
  <si>
    <t>7100053431/30.04.17</t>
  </si>
  <si>
    <t>4601006785/01.05.17</t>
  </si>
  <si>
    <t>7100055499/31.05.17</t>
  </si>
  <si>
    <t>4601006989/01.06.17</t>
  </si>
  <si>
    <t>4601006990/01.06.17</t>
  </si>
  <si>
    <r>
      <rPr>
        <sz val="11"/>
        <rFont val="Calibri"/>
        <family val="2"/>
        <charset val="204"/>
        <scheme val="minor"/>
      </rPr>
      <t>7100057649</t>
    </r>
    <r>
      <rPr>
        <sz val="11"/>
        <color theme="1"/>
        <rFont val="Calibri"/>
        <family val="2"/>
        <charset val="204"/>
        <scheme val="minor"/>
      </rPr>
      <t>/30.06.17</t>
    </r>
  </si>
  <si>
    <t>4601007443/21.07.17</t>
  </si>
  <si>
    <t>4601007444/21.07.17</t>
  </si>
  <si>
    <t>няма аванс</t>
  </si>
  <si>
    <t>7100062055/31.08.17</t>
  </si>
  <si>
    <t>4601007743/01.09.17</t>
  </si>
  <si>
    <t>4601007745/01.09.17</t>
  </si>
  <si>
    <t>7100064159/30.09.17</t>
  </si>
  <si>
    <t>4601007998/01.10.17</t>
  </si>
  <si>
    <t>4601008004/01.10.17</t>
  </si>
  <si>
    <t>7100066334/31.10.17</t>
  </si>
  <si>
    <t>4601008284/01.11.17</t>
  </si>
  <si>
    <t>4601008289/01.11.17</t>
  </si>
  <si>
    <t>7100068572/30.11.17</t>
  </si>
  <si>
    <t>4601008617/01.12.17</t>
  </si>
  <si>
    <t>4601008624/01.12.17</t>
  </si>
  <si>
    <t>7100070907/31.12.17</t>
  </si>
  <si>
    <t>Заличенo съгласно чл.2 от ЗЗЛД</t>
  </si>
  <si>
    <t>Заличенo съгласно чл.2  от ЗЗЛД</t>
  </si>
  <si>
    <t>Заличенo съгласно чл. 2 от ЗЗЛД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</si>
</sst>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/>
    <xf numFmtId="164" fontId="1" fillId="0" borderId="1" xfId="0" applyNumberFormat="1" applyFont="1" applyBorder="1"/>
    <xf numFmtId="0" fontId="0" fillId="0" borderId="1" xfId="0" applyBorder="1" applyAlignment="1">
      <alignment horizontal="left"/>
    </xf>
    <xf numFmtId="165" fontId="0" fillId="0" borderId="1" xfId="0" applyNumberFormat="1" applyBorder="1"/>
    <xf numFmtId="165" fontId="1" fillId="0" borderId="1" xfId="0" applyNumberFormat="1" applyFont="1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0" fillId="0" borderId="4" xfId="0" applyBorder="1"/>
    <xf numFmtId="0" fontId="0" fillId="0" borderId="0" xfId="0" applyBorder="1"/>
    <xf numFmtId="14" fontId="0" fillId="0" borderId="0" xfId="0" applyNumberFormat="1" applyBorder="1" applyAlignment="1">
      <alignment horizontal="left"/>
    </xf>
    <xf numFmtId="0" fontId="1" fillId="0" borderId="0" xfId="0" applyFont="1" applyBorder="1"/>
    <xf numFmtId="0" fontId="0" fillId="0" borderId="5" xfId="0" applyBorder="1"/>
    <xf numFmtId="0" fontId="0" fillId="0" borderId="1" xfId="0" applyFont="1" applyBorder="1"/>
    <xf numFmtId="0" fontId="0" fillId="0" borderId="3" xfId="0" applyBorder="1"/>
    <xf numFmtId="0" fontId="0" fillId="0" borderId="7" xfId="0" applyBorder="1"/>
    <xf numFmtId="0" fontId="0" fillId="0" borderId="2" xfId="0" applyBorder="1"/>
    <xf numFmtId="0" fontId="0" fillId="0" borderId="1" xfId="0" applyFont="1" applyBorder="1" applyAlignment="1">
      <alignment horizontal="left"/>
    </xf>
    <xf numFmtId="0" fontId="0" fillId="0" borderId="8" xfId="0" applyBorder="1"/>
    <xf numFmtId="164" fontId="0" fillId="0" borderId="8" xfId="0" applyNumberFormat="1" applyBorder="1"/>
    <xf numFmtId="165" fontId="0" fillId="0" borderId="8" xfId="0" applyNumberFormat="1" applyBorder="1"/>
    <xf numFmtId="164" fontId="1" fillId="0" borderId="4" xfId="0" applyNumberFormat="1" applyFont="1" applyBorder="1"/>
    <xf numFmtId="165" fontId="1" fillId="0" borderId="4" xfId="0" applyNumberFormat="1" applyFont="1" applyBorder="1"/>
    <xf numFmtId="164" fontId="0" fillId="0" borderId="0" xfId="0" applyNumberFormat="1" applyBorder="1"/>
    <xf numFmtId="165" fontId="0" fillId="0" borderId="0" xfId="0" applyNumberFormat="1" applyBorder="1"/>
    <xf numFmtId="0" fontId="1" fillId="0" borderId="0" xfId="0" applyFont="1" applyBorder="1" applyAlignment="1">
      <alignment horizontal="right"/>
    </xf>
    <xf numFmtId="164" fontId="1" fillId="0" borderId="0" xfId="0" applyNumberFormat="1" applyFont="1" applyBorder="1"/>
    <xf numFmtId="165" fontId="1" fillId="0" borderId="0" xfId="0" applyNumberFormat="1" applyFont="1" applyBorder="1"/>
    <xf numFmtId="2" fontId="0" fillId="0" borderId="0" xfId="0" applyNumberFormat="1" applyBorder="1"/>
    <xf numFmtId="2" fontId="1" fillId="0" borderId="0" xfId="0" applyNumberFormat="1" applyFont="1" applyBorder="1"/>
    <xf numFmtId="0" fontId="1" fillId="0" borderId="4" xfId="0" applyFont="1" applyBorder="1"/>
    <xf numFmtId="2" fontId="1" fillId="0" borderId="4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64" fontId="0" fillId="0" borderId="1" xfId="0" applyNumberFormat="1" applyFont="1" applyBorder="1"/>
    <xf numFmtId="2" fontId="0" fillId="0" borderId="1" xfId="0" applyNumberFormat="1" applyFont="1" applyBorder="1"/>
    <xf numFmtId="164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4" fontId="1" fillId="0" borderId="1" xfId="0" applyNumberFormat="1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Font="1" applyBorder="1"/>
    <xf numFmtId="0" fontId="2" fillId="0" borderId="1" xfId="0" applyFont="1" applyBorder="1"/>
    <xf numFmtId="165" fontId="0" fillId="0" borderId="1" xfId="0" applyNumberFormat="1" applyFont="1" applyBorder="1"/>
    <xf numFmtId="0" fontId="3" fillId="0" borderId="1" xfId="0" applyFont="1" applyBorder="1"/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82"/>
  <sheetViews>
    <sheetView topLeftCell="A58" workbookViewId="0">
      <selection activeCell="E83" sqref="E83"/>
    </sheetView>
  </sheetViews>
  <sheetFormatPr defaultRowHeight="15"/>
  <cols>
    <col min="1" max="1" width="6" customWidth="1"/>
    <col min="2" max="2" width="16" customWidth="1"/>
    <col min="3" max="3" width="13.42578125" customWidth="1"/>
    <col min="4" max="4" width="15.140625" customWidth="1"/>
    <col min="5" max="5" width="18" customWidth="1"/>
    <col min="6" max="6" width="17.140625" customWidth="1"/>
  </cols>
  <sheetData>
    <row r="2" spans="1:7">
      <c r="C2" s="5" t="s">
        <v>10</v>
      </c>
      <c r="D2" s="5"/>
      <c r="E2" s="5"/>
    </row>
    <row r="4" spans="1:7">
      <c r="D4" s="6" t="s">
        <v>11</v>
      </c>
    </row>
    <row r="5" spans="1:7">
      <c r="B5" s="5" t="s">
        <v>12</v>
      </c>
      <c r="C5" s="5"/>
      <c r="D5" s="5"/>
      <c r="E5" s="5"/>
    </row>
    <row r="6" spans="1:7" ht="7.5" customHeight="1"/>
    <row r="7" spans="1:7" ht="5.25" customHeight="1">
      <c r="A7" s="4"/>
      <c r="B7" s="4"/>
      <c r="C7" s="4"/>
      <c r="D7" s="4"/>
      <c r="E7" s="4"/>
      <c r="F7" s="4"/>
    </row>
    <row r="8" spans="1:7" ht="18.75" customHeight="1">
      <c r="A8" s="2" t="s">
        <v>0</v>
      </c>
      <c r="B8" s="2" t="s">
        <v>2</v>
      </c>
      <c r="C8" s="2" t="s">
        <v>3</v>
      </c>
      <c r="D8" s="2" t="s">
        <v>5</v>
      </c>
      <c r="E8" s="2" t="s">
        <v>6</v>
      </c>
      <c r="F8" s="2" t="s">
        <v>8</v>
      </c>
      <c r="G8" s="19"/>
    </row>
    <row r="9" spans="1:7" ht="17.25" customHeight="1">
      <c r="A9" s="2" t="s">
        <v>1</v>
      </c>
      <c r="B9" s="3"/>
      <c r="C9" s="3" t="s">
        <v>4</v>
      </c>
      <c r="D9" s="3"/>
      <c r="E9" s="2" t="s">
        <v>7</v>
      </c>
      <c r="F9" s="2" t="s">
        <v>9</v>
      </c>
      <c r="G9" s="19"/>
    </row>
    <row r="10" spans="1:7" ht="5.25" customHeight="1">
      <c r="A10" s="1"/>
      <c r="B10" s="1"/>
      <c r="C10" s="1"/>
      <c r="D10" s="1"/>
      <c r="E10" s="1"/>
      <c r="F10" s="1"/>
      <c r="G10" s="19"/>
    </row>
    <row r="11" spans="1:7">
      <c r="A11" s="1">
        <v>1</v>
      </c>
      <c r="B11" s="10" t="s">
        <v>14</v>
      </c>
      <c r="C11" s="8">
        <v>400</v>
      </c>
      <c r="D11" s="11">
        <v>15065.8</v>
      </c>
      <c r="E11" s="7">
        <v>9039.48</v>
      </c>
      <c r="F11" s="11">
        <f>E11/C11</f>
        <v>22.598699999999997</v>
      </c>
      <c r="G11" s="19"/>
    </row>
    <row r="12" spans="1:7">
      <c r="A12" s="1">
        <v>2</v>
      </c>
      <c r="B12" s="10" t="s">
        <v>15</v>
      </c>
      <c r="C12" s="8">
        <v>400</v>
      </c>
      <c r="D12" s="11">
        <v>15065.8</v>
      </c>
      <c r="E12" s="7">
        <v>9039.48</v>
      </c>
      <c r="F12" s="11">
        <f>E12/C12</f>
        <v>22.598699999999997</v>
      </c>
      <c r="G12" s="19"/>
    </row>
    <row r="13" spans="1:7">
      <c r="A13" s="1">
        <v>3</v>
      </c>
      <c r="B13" s="10" t="s">
        <v>16</v>
      </c>
      <c r="C13" s="1">
        <v>279.30099999999999</v>
      </c>
      <c r="D13" s="11">
        <v>10497.07</v>
      </c>
      <c r="E13" s="7">
        <v>6298.24</v>
      </c>
      <c r="F13" s="11">
        <f>E13/C13</f>
        <v>22.550008771898419</v>
      </c>
      <c r="G13" s="19"/>
    </row>
    <row r="14" spans="1:7">
      <c r="A14" s="1"/>
      <c r="B14" s="4" t="s">
        <v>13</v>
      </c>
      <c r="C14" s="9">
        <f>SUM(C11:C13)</f>
        <v>1079.3009999999999</v>
      </c>
      <c r="D14" s="12">
        <f>SUM(D11:D13)</f>
        <v>40628.67</v>
      </c>
      <c r="E14" s="13">
        <f>SUM(E11:E13)</f>
        <v>24377.199999999997</v>
      </c>
      <c r="F14" s="12">
        <f>E14/C14</f>
        <v>22.586099707125257</v>
      </c>
      <c r="G14" s="19"/>
    </row>
    <row r="15" spans="1:7" ht="7.5" customHeight="1">
      <c r="A15" s="1"/>
      <c r="B15" s="1"/>
      <c r="C15" s="1"/>
      <c r="D15" s="1"/>
      <c r="E15" s="1"/>
      <c r="F15" s="1"/>
      <c r="G15" s="19"/>
    </row>
    <row r="16" spans="1:7">
      <c r="A16" s="1">
        <v>4</v>
      </c>
      <c r="B16" s="10" t="s">
        <v>17</v>
      </c>
      <c r="C16" s="8">
        <v>350</v>
      </c>
      <c r="D16" s="11">
        <v>13175.225</v>
      </c>
      <c r="E16" s="1">
        <v>7905.14</v>
      </c>
      <c r="F16" s="11">
        <f>E16/C16</f>
        <v>22.586114285714288</v>
      </c>
      <c r="G16" s="19"/>
    </row>
    <row r="17" spans="1:7">
      <c r="A17" s="1">
        <v>5</v>
      </c>
      <c r="B17" s="10" t="s">
        <v>19</v>
      </c>
      <c r="C17" s="8">
        <v>350</v>
      </c>
      <c r="D17" s="11">
        <v>13175.225</v>
      </c>
      <c r="E17" s="1">
        <v>7905.14</v>
      </c>
      <c r="F17" s="11">
        <f>E17/C17</f>
        <v>22.586114285714288</v>
      </c>
      <c r="G17" s="19"/>
    </row>
    <row r="18" spans="1:7">
      <c r="A18" s="1">
        <v>6</v>
      </c>
      <c r="B18" s="10" t="s">
        <v>18</v>
      </c>
      <c r="C18" s="1">
        <v>310.29500000000002</v>
      </c>
      <c r="D18" s="11">
        <v>11672.1034</v>
      </c>
      <c r="E18" s="1">
        <v>7003.25</v>
      </c>
      <c r="F18" s="11">
        <f>E18/C18</f>
        <v>22.569651460706744</v>
      </c>
      <c r="G18" s="19"/>
    </row>
    <row r="19" spans="1:7">
      <c r="A19" s="1"/>
      <c r="B19" s="4" t="s">
        <v>13</v>
      </c>
      <c r="C19" s="9">
        <f>SUM(C16:C18)</f>
        <v>1010.2950000000001</v>
      </c>
      <c r="D19" s="12">
        <f>SUM(D16:D18)</f>
        <v>38022.553400000004</v>
      </c>
      <c r="E19" s="13">
        <f>SUM(E16:E18)</f>
        <v>22813.53</v>
      </c>
      <c r="F19" s="12">
        <f>E19/C19</f>
        <v>22.581058007809599</v>
      </c>
      <c r="G19" s="19"/>
    </row>
    <row r="20" spans="1:7" ht="6.75" customHeight="1">
      <c r="A20" s="1"/>
      <c r="B20" s="1"/>
      <c r="C20" s="1"/>
      <c r="D20" s="1"/>
      <c r="E20" s="1"/>
      <c r="F20" s="1"/>
      <c r="G20" s="19"/>
    </row>
    <row r="21" spans="1:7">
      <c r="A21" s="1">
        <v>7</v>
      </c>
      <c r="B21" s="1" t="s">
        <v>20</v>
      </c>
      <c r="C21" s="8">
        <v>300</v>
      </c>
      <c r="D21" s="11">
        <v>11290.53</v>
      </c>
      <c r="E21" s="1">
        <v>6774.32</v>
      </c>
      <c r="F21" s="11">
        <f>E21/C21</f>
        <v>22.581066666666665</v>
      </c>
      <c r="G21" s="19"/>
    </row>
    <row r="22" spans="1:7">
      <c r="A22" s="1">
        <v>8</v>
      </c>
      <c r="B22" s="1" t="s">
        <v>21</v>
      </c>
      <c r="C22" s="8">
        <v>300</v>
      </c>
      <c r="D22" s="11">
        <v>11290.53</v>
      </c>
      <c r="E22" s="1">
        <v>6774.32</v>
      </c>
      <c r="F22" s="11">
        <f t="shared" ref="F22:F23" si="0">E22/C22</f>
        <v>22.581066666666665</v>
      </c>
      <c r="G22" s="19"/>
    </row>
    <row r="23" spans="1:7">
      <c r="A23" s="1">
        <v>9</v>
      </c>
      <c r="B23" s="1" t="s">
        <v>22</v>
      </c>
      <c r="C23" s="1">
        <v>284.04700000000003</v>
      </c>
      <c r="D23" s="1">
        <v>10827.164500000001</v>
      </c>
      <c r="E23" s="1">
        <v>6496.29</v>
      </c>
      <c r="F23" s="11">
        <f t="shared" si="0"/>
        <v>22.870475660718117</v>
      </c>
      <c r="G23" s="19"/>
    </row>
    <row r="24" spans="1:7">
      <c r="A24" s="1"/>
      <c r="B24" s="4" t="s">
        <v>13</v>
      </c>
      <c r="C24" s="9">
        <f>SUM(C21:C23)</f>
        <v>884.04700000000003</v>
      </c>
      <c r="D24" s="9">
        <f>SUM(D21:D23)</f>
        <v>33408.224500000004</v>
      </c>
      <c r="E24" s="13">
        <f>SUM(E21:E23)</f>
        <v>20044.93</v>
      </c>
      <c r="F24" s="12">
        <f>E24/C24</f>
        <v>22.674054659989796</v>
      </c>
      <c r="G24" s="19"/>
    </row>
    <row r="25" spans="1:7" ht="8.25" customHeight="1">
      <c r="A25" s="1"/>
      <c r="B25" s="1"/>
      <c r="C25" s="1"/>
      <c r="D25" s="1"/>
      <c r="E25" s="1"/>
      <c r="F25" s="1"/>
      <c r="G25" s="19"/>
    </row>
    <row r="26" spans="1:7">
      <c r="A26" s="1">
        <v>10</v>
      </c>
      <c r="B26" s="4" t="s">
        <v>23</v>
      </c>
      <c r="C26" s="1"/>
      <c r="D26" s="1"/>
      <c r="E26" s="1"/>
      <c r="F26" s="1"/>
      <c r="G26" s="19"/>
    </row>
    <row r="27" spans="1:7">
      <c r="A27" s="1">
        <v>11</v>
      </c>
      <c r="B27" s="4" t="s">
        <v>24</v>
      </c>
      <c r="C27" s="1"/>
      <c r="D27" s="1"/>
      <c r="E27" s="1"/>
      <c r="F27" s="1"/>
      <c r="G27" s="19"/>
    </row>
    <row r="28" spans="1:7">
      <c r="A28" s="1">
        <v>12</v>
      </c>
      <c r="B28" s="1"/>
      <c r="C28" s="1"/>
      <c r="D28" s="1"/>
      <c r="E28" s="1"/>
      <c r="F28" s="1"/>
      <c r="G28" s="19"/>
    </row>
    <row r="29" spans="1:7">
      <c r="A29" s="1"/>
      <c r="B29" s="4" t="s">
        <v>13</v>
      </c>
      <c r="C29" s="9">
        <f>SUM(C26:C28)</f>
        <v>0</v>
      </c>
      <c r="D29" s="9">
        <f>SUM(D26:D28)</f>
        <v>0</v>
      </c>
      <c r="E29" s="13">
        <f>SUM(E26:E28)</f>
        <v>0</v>
      </c>
      <c r="F29" s="12" t="e">
        <f>E29/C29</f>
        <v>#DIV/0!</v>
      </c>
      <c r="G29" s="19"/>
    </row>
    <row r="30" spans="1:7" ht="6.75" customHeight="1">
      <c r="A30" s="1"/>
      <c r="B30" s="1"/>
      <c r="C30" s="1"/>
      <c r="D30" s="1"/>
      <c r="E30" s="1"/>
      <c r="F30" s="1"/>
      <c r="G30" s="19"/>
    </row>
    <row r="31" spans="1:7">
      <c r="A31" s="1">
        <v>13</v>
      </c>
      <c r="B31" s="1" t="s">
        <v>25</v>
      </c>
      <c r="C31" s="8">
        <v>250</v>
      </c>
      <c r="D31" s="11">
        <v>9472.625</v>
      </c>
      <c r="E31" s="1">
        <v>5683.58</v>
      </c>
      <c r="F31" s="11">
        <f>E31/C31</f>
        <v>22.73432</v>
      </c>
      <c r="G31" s="19"/>
    </row>
    <row r="32" spans="1:7">
      <c r="A32" s="1">
        <v>14</v>
      </c>
      <c r="B32" s="1" t="s">
        <v>26</v>
      </c>
      <c r="C32" s="8">
        <v>250</v>
      </c>
      <c r="D32" s="11">
        <v>9472.625</v>
      </c>
      <c r="E32" s="1">
        <v>5683.58</v>
      </c>
      <c r="F32" s="11">
        <f>E32/C32</f>
        <v>22.73432</v>
      </c>
      <c r="G32" s="19"/>
    </row>
    <row r="33" spans="1:7">
      <c r="A33" s="1">
        <v>15</v>
      </c>
      <c r="B33" s="1" t="s">
        <v>27</v>
      </c>
      <c r="C33" s="8">
        <v>100.93300000000001</v>
      </c>
      <c r="D33" s="11">
        <v>3859.6765999999998</v>
      </c>
      <c r="E33" s="7">
        <v>2315.8000000000002</v>
      </c>
      <c r="F33" s="11">
        <f>E33/C33</f>
        <v>22.943933104138388</v>
      </c>
      <c r="G33" s="19"/>
    </row>
    <row r="34" spans="1:7">
      <c r="A34" s="1"/>
      <c r="B34" s="4" t="s">
        <v>13</v>
      </c>
      <c r="C34" s="9">
        <f>SUM(C31:C33)</f>
        <v>600.93299999999999</v>
      </c>
      <c r="D34" s="12">
        <f>SUM(D31:D33)</f>
        <v>22804.926599999999</v>
      </c>
      <c r="E34" s="13">
        <f>SUM(E31:E33)</f>
        <v>13682.96</v>
      </c>
      <c r="F34" s="12">
        <f>E34/C34</f>
        <v>22.769526719284844</v>
      </c>
      <c r="G34" s="19"/>
    </row>
    <row r="35" spans="1:7" ht="6.75" customHeight="1">
      <c r="A35" s="1"/>
      <c r="B35" s="4"/>
      <c r="C35" s="9"/>
      <c r="D35" s="12"/>
      <c r="E35" s="13"/>
      <c r="F35" s="12"/>
      <c r="G35" s="19"/>
    </row>
    <row r="36" spans="1:7">
      <c r="A36" s="1">
        <v>16</v>
      </c>
      <c r="B36" s="1" t="s">
        <v>28</v>
      </c>
      <c r="C36" s="8">
        <v>250</v>
      </c>
      <c r="D36" s="11">
        <v>9487.2999999999993</v>
      </c>
      <c r="E36" s="1">
        <v>5692.38</v>
      </c>
      <c r="F36" s="11">
        <f>E36/C36</f>
        <v>22.76952</v>
      </c>
      <c r="G36" s="19"/>
    </row>
    <row r="37" spans="1:7">
      <c r="A37" s="1">
        <v>17</v>
      </c>
      <c r="B37" s="1" t="s">
        <v>29</v>
      </c>
      <c r="C37" s="8">
        <v>250</v>
      </c>
      <c r="D37" s="11">
        <v>9487.2999999999993</v>
      </c>
      <c r="E37" s="1">
        <v>5692.38</v>
      </c>
      <c r="F37" s="11">
        <f t="shared" ref="F37:F38" si="1">E37/C37</f>
        <v>22.76952</v>
      </c>
      <c r="G37" s="19"/>
    </row>
    <row r="38" spans="1:7">
      <c r="A38" s="1">
        <v>18</v>
      </c>
      <c r="B38" s="1" t="s">
        <v>30</v>
      </c>
      <c r="C38" s="8">
        <v>57.081000000000003</v>
      </c>
      <c r="D38" s="11">
        <v>2198.8200000000002</v>
      </c>
      <c r="E38" s="7">
        <v>1319.29</v>
      </c>
      <c r="F38" s="11">
        <f t="shared" si="1"/>
        <v>23.112594383420049</v>
      </c>
      <c r="G38" s="19"/>
    </row>
    <row r="39" spans="1:7">
      <c r="A39" s="1"/>
      <c r="B39" s="4" t="s">
        <v>13</v>
      </c>
      <c r="C39" s="9">
        <f>SUM(C36:C38)</f>
        <v>557.08100000000002</v>
      </c>
      <c r="D39" s="12">
        <f>SUM(D36:D38)</f>
        <v>21173.42</v>
      </c>
      <c r="E39" s="13">
        <f>SUM(E36:E38)</f>
        <v>12704.05</v>
      </c>
      <c r="F39" s="12">
        <f>E39/C39</f>
        <v>22.804672929071355</v>
      </c>
      <c r="G39" s="19"/>
    </row>
    <row r="40" spans="1:7" ht="7.5" customHeight="1">
      <c r="A40" s="1"/>
      <c r="B40" s="1"/>
      <c r="C40" s="1"/>
      <c r="D40" s="1"/>
      <c r="E40" s="1"/>
      <c r="F40" s="1"/>
      <c r="G40" s="19"/>
    </row>
    <row r="41" spans="1:7">
      <c r="A41" s="1">
        <v>19</v>
      </c>
      <c r="B41" s="1" t="s">
        <v>31</v>
      </c>
      <c r="C41" s="8">
        <v>250</v>
      </c>
      <c r="D41" s="11">
        <v>9501.9500000000007</v>
      </c>
      <c r="E41" s="1">
        <v>5701.17</v>
      </c>
      <c r="F41" s="11">
        <f>E41/C41</f>
        <v>22.804680000000001</v>
      </c>
      <c r="G41" s="19"/>
    </row>
    <row r="42" spans="1:7">
      <c r="A42" s="1">
        <v>20</v>
      </c>
      <c r="B42" s="1" t="s">
        <v>32</v>
      </c>
      <c r="C42" s="8">
        <v>250</v>
      </c>
      <c r="D42" s="11">
        <v>9501.9500000000007</v>
      </c>
      <c r="E42" s="1">
        <v>5701.17</v>
      </c>
      <c r="F42" s="11">
        <f t="shared" ref="F42:F43" si="2">E42/C42</f>
        <v>22.804680000000001</v>
      </c>
      <c r="G42" s="19"/>
    </row>
    <row r="43" spans="1:7">
      <c r="A43" s="1">
        <v>21</v>
      </c>
      <c r="B43" s="1" t="s">
        <v>33</v>
      </c>
      <c r="C43" s="8">
        <v>-10.212</v>
      </c>
      <c r="D43" s="11">
        <v>-398.42</v>
      </c>
      <c r="E43" s="1">
        <v>-239.05</v>
      </c>
      <c r="F43" s="11">
        <f t="shared" si="2"/>
        <v>23.408734821778303</v>
      </c>
      <c r="G43" s="19"/>
    </row>
    <row r="44" spans="1:7">
      <c r="A44" s="1"/>
      <c r="B44" s="4" t="s">
        <v>13</v>
      </c>
      <c r="C44" s="9">
        <f>SUM(C41:C43)</f>
        <v>489.78800000000001</v>
      </c>
      <c r="D44" s="12">
        <f>SUM(D41:D43)</f>
        <v>18605.480000000003</v>
      </c>
      <c r="E44" s="13">
        <f>SUM(E41:E43)</f>
        <v>11163.29</v>
      </c>
      <c r="F44" s="12">
        <f>E44/C44</f>
        <v>22.792085555383146</v>
      </c>
      <c r="G44" s="19"/>
    </row>
    <row r="45" spans="1:7" ht="6" customHeight="1">
      <c r="A45" s="1"/>
      <c r="B45" s="1"/>
      <c r="C45" s="1"/>
      <c r="D45" s="1"/>
      <c r="E45" s="1"/>
      <c r="F45" s="1"/>
      <c r="G45" s="19"/>
    </row>
    <row r="46" spans="1:7">
      <c r="A46" s="1">
        <v>22</v>
      </c>
      <c r="B46" s="1" t="s">
        <v>34</v>
      </c>
      <c r="C46" s="8">
        <v>175</v>
      </c>
      <c r="D46" s="11">
        <v>6647.69</v>
      </c>
      <c r="E46" s="1">
        <v>3988.61</v>
      </c>
      <c r="F46" s="11">
        <f>E46/C46</f>
        <v>22.792057142857143</v>
      </c>
      <c r="G46" s="19"/>
    </row>
    <row r="47" spans="1:7">
      <c r="A47" s="1">
        <v>23</v>
      </c>
      <c r="B47" s="1" t="s">
        <v>35</v>
      </c>
      <c r="C47" s="8">
        <v>175</v>
      </c>
      <c r="D47" s="11">
        <v>6647.69</v>
      </c>
      <c r="E47" s="1">
        <v>3988.61</v>
      </c>
      <c r="F47" s="11">
        <f t="shared" ref="F47:F48" si="3">E47/C47</f>
        <v>22.792057142857143</v>
      </c>
      <c r="G47" s="19"/>
    </row>
    <row r="48" spans="1:7">
      <c r="A48" s="1">
        <v>24</v>
      </c>
      <c r="B48" s="1" t="s">
        <v>36</v>
      </c>
      <c r="C48" s="1">
        <v>-4.726</v>
      </c>
      <c r="D48" s="1">
        <v>-69.659400000000005</v>
      </c>
      <c r="E48" s="1">
        <v>-41.79</v>
      </c>
      <c r="F48" s="11">
        <f t="shared" si="3"/>
        <v>8.8425730004231902</v>
      </c>
      <c r="G48" s="19"/>
    </row>
    <row r="49" spans="1:7">
      <c r="A49" s="1"/>
      <c r="B49" s="4" t="s">
        <v>13</v>
      </c>
      <c r="C49" s="9">
        <f>SUM(C46:C48)</f>
        <v>345.274</v>
      </c>
      <c r="D49" s="12">
        <f>SUM(D46:D48)</f>
        <v>13225.720599999999</v>
      </c>
      <c r="E49" s="13">
        <f>SUM(E46:E48)</f>
        <v>7935.43</v>
      </c>
      <c r="F49" s="12">
        <f>E49/C49</f>
        <v>22.982993216981296</v>
      </c>
      <c r="G49" s="19"/>
    </row>
    <row r="50" spans="1:7" ht="7.5" customHeight="1">
      <c r="A50" s="1"/>
      <c r="B50" s="1"/>
      <c r="C50" s="1"/>
      <c r="D50" s="1"/>
      <c r="E50" s="1"/>
      <c r="F50" s="1"/>
      <c r="G50" s="19"/>
    </row>
    <row r="51" spans="1:7">
      <c r="A51" s="1">
        <v>25</v>
      </c>
      <c r="B51" s="1" t="s">
        <v>37</v>
      </c>
      <c r="C51" s="8">
        <v>250</v>
      </c>
      <c r="D51" s="11">
        <v>9576.25</v>
      </c>
      <c r="E51" s="1">
        <v>5745.75</v>
      </c>
      <c r="F51" s="11">
        <f>E51/C51</f>
        <v>22.983000000000001</v>
      </c>
      <c r="G51" s="19"/>
    </row>
    <row r="52" spans="1:7">
      <c r="A52" s="1">
        <v>26</v>
      </c>
      <c r="B52" s="1" t="s">
        <v>38</v>
      </c>
      <c r="C52" s="8">
        <v>250</v>
      </c>
      <c r="D52" s="11">
        <v>9576.25</v>
      </c>
      <c r="E52" s="1">
        <v>5745.75</v>
      </c>
      <c r="F52" s="11">
        <f t="shared" ref="F52:F53" si="4">E52/C52</f>
        <v>22.983000000000001</v>
      </c>
      <c r="G52" s="19"/>
    </row>
    <row r="53" spans="1:7">
      <c r="A53" s="1">
        <v>27</v>
      </c>
      <c r="B53" s="1" t="s">
        <v>39</v>
      </c>
      <c r="C53" s="1">
        <v>45.276000000000003</v>
      </c>
      <c r="D53" s="1">
        <v>1688.6576</v>
      </c>
      <c r="E53" s="1">
        <v>1013.19</v>
      </c>
      <c r="F53" s="11">
        <f t="shared" si="4"/>
        <v>22.378081102570899</v>
      </c>
      <c r="G53" s="19"/>
    </row>
    <row r="54" spans="1:7">
      <c r="A54" s="1"/>
      <c r="B54" s="4" t="s">
        <v>13</v>
      </c>
      <c r="C54" s="9">
        <f>SUM(C51:C53)</f>
        <v>545.27599999999995</v>
      </c>
      <c r="D54" s="12">
        <f>SUM(D51:D53)</f>
        <v>20841.157599999999</v>
      </c>
      <c r="E54" s="13">
        <f>SUM(E51:E53)</f>
        <v>12504.69</v>
      </c>
      <c r="F54" s="12">
        <f>E54/C54</f>
        <v>22.932771660590237</v>
      </c>
      <c r="G54" s="19"/>
    </row>
    <row r="55" spans="1:7" ht="16.5" customHeight="1">
      <c r="A55" s="1"/>
      <c r="B55" s="1"/>
      <c r="C55" s="1"/>
      <c r="D55" s="1"/>
      <c r="E55" s="1"/>
      <c r="F55" s="1"/>
    </row>
    <row r="56" spans="1:7" ht="17.25" customHeight="1">
      <c r="A56" s="1">
        <v>28</v>
      </c>
      <c r="B56" s="1" t="s">
        <v>40</v>
      </c>
      <c r="C56" s="8">
        <v>300</v>
      </c>
      <c r="D56" s="11">
        <v>11466.39</v>
      </c>
      <c r="E56" s="1">
        <v>6879.83</v>
      </c>
      <c r="F56" s="11">
        <f t="shared" ref="F56:F58" si="5">E56/C56</f>
        <v>22.932766666666666</v>
      </c>
    </row>
    <row r="57" spans="1:7">
      <c r="A57" s="1">
        <v>29</v>
      </c>
      <c r="B57" s="1" t="s">
        <v>41</v>
      </c>
      <c r="C57" s="8">
        <v>300</v>
      </c>
      <c r="D57" s="11">
        <v>11466.39</v>
      </c>
      <c r="E57" s="1">
        <v>6879.83</v>
      </c>
      <c r="F57" s="11">
        <f t="shared" si="5"/>
        <v>22.932766666666666</v>
      </c>
    </row>
    <row r="58" spans="1:7">
      <c r="A58" s="1">
        <v>30</v>
      </c>
      <c r="B58" s="1" t="s">
        <v>42</v>
      </c>
      <c r="C58" s="1">
        <v>16.635999999999999</v>
      </c>
      <c r="D58" s="1">
        <v>514.50639999999999</v>
      </c>
      <c r="E58" s="1">
        <v>308.70999999999998</v>
      </c>
      <c r="F58" s="11">
        <f t="shared" si="5"/>
        <v>18.556744409713872</v>
      </c>
    </row>
    <row r="59" spans="1:7">
      <c r="A59" s="1"/>
      <c r="B59" s="4" t="s">
        <v>13</v>
      </c>
      <c r="C59" s="9">
        <f>SUM(C56:C58)</f>
        <v>616.63599999999997</v>
      </c>
      <c r="D59" s="12">
        <f>SUM(D56:D58)</f>
        <v>23447.286399999997</v>
      </c>
      <c r="E59" s="13">
        <f>SUM(E56:E58)</f>
        <v>14068.369999999999</v>
      </c>
      <c r="F59" s="12">
        <f>E59/C59</f>
        <v>22.814707542212911</v>
      </c>
    </row>
    <row r="60" spans="1:7">
      <c r="A60" s="1"/>
      <c r="B60" s="1"/>
      <c r="C60" s="1"/>
      <c r="D60" s="1"/>
      <c r="E60" s="1"/>
      <c r="F60" s="1"/>
    </row>
    <row r="61" spans="1:7">
      <c r="A61" s="1">
        <v>31</v>
      </c>
      <c r="B61" s="1" t="s">
        <v>45</v>
      </c>
      <c r="C61" s="8">
        <v>350</v>
      </c>
      <c r="D61" s="1">
        <v>13308.581200000001</v>
      </c>
      <c r="E61" s="1">
        <v>7985.15</v>
      </c>
      <c r="F61" s="11">
        <f t="shared" ref="F61:F63" si="6">E61/C61</f>
        <v>22.814714285714285</v>
      </c>
    </row>
    <row r="62" spans="1:7">
      <c r="A62" s="1">
        <v>32</v>
      </c>
      <c r="B62" s="1" t="s">
        <v>46</v>
      </c>
      <c r="C62" s="8">
        <v>350</v>
      </c>
      <c r="D62" s="1">
        <v>13308.581200000001</v>
      </c>
      <c r="E62" s="1">
        <v>7985.15</v>
      </c>
      <c r="F62" s="11">
        <f t="shared" si="6"/>
        <v>22.814714285714285</v>
      </c>
    </row>
    <row r="63" spans="1:7">
      <c r="A63" s="1">
        <v>33</v>
      </c>
      <c r="B63" s="1" t="s">
        <v>47</v>
      </c>
      <c r="C63" s="1">
        <v>154.68299999999999</v>
      </c>
      <c r="D63" s="1">
        <v>5742.1893</v>
      </c>
      <c r="E63" s="1">
        <v>3445.31</v>
      </c>
      <c r="F63" s="11">
        <f t="shared" si="6"/>
        <v>22.273359063374773</v>
      </c>
    </row>
    <row r="64" spans="1:7">
      <c r="A64" s="1"/>
      <c r="B64" s="4" t="s">
        <v>13</v>
      </c>
      <c r="C64" s="9">
        <f>SUM(C61:C63)</f>
        <v>854.68299999999999</v>
      </c>
      <c r="D64" s="12">
        <f>SUM(D61:D63)</f>
        <v>32359.351699999999</v>
      </c>
      <c r="E64" s="13">
        <f>SUM(E61:E63)</f>
        <v>19415.61</v>
      </c>
      <c r="F64" s="12">
        <f>E64/C64</f>
        <v>22.7167382526621</v>
      </c>
    </row>
    <row r="65" spans="1:6">
      <c r="A65" s="1"/>
      <c r="B65" s="1"/>
      <c r="C65" s="1"/>
      <c r="D65" s="1"/>
      <c r="E65" s="1"/>
      <c r="F65" s="1"/>
    </row>
    <row r="66" spans="1:6">
      <c r="A66" s="1">
        <v>34</v>
      </c>
      <c r="B66" s="1" t="s">
        <v>48</v>
      </c>
      <c r="C66" s="8">
        <v>525</v>
      </c>
      <c r="D66" s="11">
        <v>19877.147000000001</v>
      </c>
      <c r="E66" s="1">
        <v>11926.29</v>
      </c>
      <c r="F66" s="11">
        <f t="shared" ref="F66:F68" si="7">E66/C66</f>
        <v>22.716742857142858</v>
      </c>
    </row>
    <row r="67" spans="1:6">
      <c r="A67" s="1">
        <v>35</v>
      </c>
      <c r="B67" s="1" t="s">
        <v>49</v>
      </c>
      <c r="C67" s="8">
        <v>525</v>
      </c>
      <c r="D67" s="11">
        <v>19877.147000000001</v>
      </c>
      <c r="E67" s="1">
        <v>11926.29</v>
      </c>
      <c r="F67" s="11">
        <f t="shared" si="7"/>
        <v>22.716742857142858</v>
      </c>
    </row>
    <row r="68" spans="1:6">
      <c r="A68" s="1">
        <v>36</v>
      </c>
      <c r="B68" s="1" t="s">
        <v>50</v>
      </c>
      <c r="C68" s="1">
        <v>-8.82</v>
      </c>
      <c r="D68" s="1">
        <v>-307.7808</v>
      </c>
      <c r="E68" s="1">
        <v>-184.67</v>
      </c>
      <c r="F68" s="11">
        <f t="shared" si="7"/>
        <v>20.937641723356005</v>
      </c>
    </row>
    <row r="69" spans="1:6">
      <c r="A69" s="1"/>
      <c r="B69" s="4" t="s">
        <v>13</v>
      </c>
      <c r="C69" s="9">
        <f>SUM(C66:C68)</f>
        <v>1041.18</v>
      </c>
      <c r="D69" s="12">
        <f>SUM(D66:D68)</f>
        <v>39446.513200000001</v>
      </c>
      <c r="E69" s="13">
        <f>SUM(E66:E68)</f>
        <v>23667.910000000003</v>
      </c>
      <c r="F69" s="12">
        <f>E69/C69</f>
        <v>22.731813903455695</v>
      </c>
    </row>
    <row r="70" spans="1:6" ht="27.75" customHeight="1">
      <c r="A70" s="1"/>
      <c r="B70" s="14" t="s">
        <v>43</v>
      </c>
      <c r="C70" s="9">
        <f>SUM(C14+C19+C24+C29+C34+C39+C44+C49+C54+C59+C64+C69)</f>
        <v>8024.4939999999997</v>
      </c>
      <c r="D70" s="9">
        <f t="shared" ref="D70:E70" si="8">SUM(D14+D19+D24+D29+D34+D39+D44+D49+D54+D59+D64+D69)</f>
        <v>303963.304</v>
      </c>
      <c r="E70" s="9">
        <f t="shared" si="8"/>
        <v>182377.97</v>
      </c>
      <c r="F70" s="12">
        <f>E70/C70</f>
        <v>22.72765983749256</v>
      </c>
    </row>
    <row r="71" spans="1:6">
      <c r="A71" s="15"/>
      <c r="B71" s="15"/>
      <c r="C71" s="15"/>
      <c r="D71" s="15"/>
      <c r="E71" s="15"/>
      <c r="F71" s="15"/>
    </row>
    <row r="72" spans="1:6">
      <c r="A72" s="16"/>
      <c r="B72" s="16"/>
      <c r="C72" s="16"/>
      <c r="D72" s="16"/>
      <c r="E72" s="16"/>
      <c r="F72" s="16"/>
    </row>
    <row r="73" spans="1:6">
      <c r="A73" s="16"/>
      <c r="B73" s="17">
        <v>42025</v>
      </c>
      <c r="C73" s="16"/>
      <c r="D73" s="16"/>
      <c r="E73" s="16"/>
      <c r="F73" s="16"/>
    </row>
    <row r="74" spans="1:6">
      <c r="A74" s="16"/>
      <c r="B74" s="16"/>
      <c r="C74" s="16"/>
      <c r="D74" s="16"/>
      <c r="E74" s="16"/>
      <c r="F74" s="16"/>
    </row>
    <row r="75" spans="1:6">
      <c r="A75" s="16"/>
      <c r="B75" s="18" t="s">
        <v>60</v>
      </c>
      <c r="C75" s="16"/>
      <c r="D75" s="16"/>
      <c r="E75" s="18" t="s">
        <v>61</v>
      </c>
      <c r="F75" s="16"/>
    </row>
    <row r="76" spans="1:6">
      <c r="A76" s="16"/>
      <c r="B76" s="18" t="s">
        <v>178</v>
      </c>
      <c r="C76" s="16"/>
      <c r="D76" s="16"/>
      <c r="E76" s="16"/>
      <c r="F76" s="18"/>
    </row>
    <row r="77" spans="1:6">
      <c r="A77" s="16"/>
      <c r="B77" s="16"/>
      <c r="C77" s="16"/>
      <c r="D77" s="16"/>
      <c r="E77" s="16"/>
      <c r="F77" s="16"/>
    </row>
    <row r="78" spans="1:6">
      <c r="A78" s="16"/>
      <c r="B78" s="16"/>
      <c r="C78" s="16"/>
      <c r="D78" s="16"/>
      <c r="E78" s="16"/>
      <c r="F78" s="16"/>
    </row>
    <row r="79" spans="1:6">
      <c r="A79" s="16"/>
      <c r="B79" s="16"/>
      <c r="C79" s="16"/>
      <c r="D79" s="16"/>
      <c r="E79" s="16"/>
      <c r="F79" s="16"/>
    </row>
    <row r="80" spans="1:6">
      <c r="A80" s="16"/>
      <c r="B80" s="16"/>
      <c r="C80" s="16"/>
      <c r="D80" s="16"/>
      <c r="E80" s="16"/>
      <c r="F80" s="16"/>
    </row>
    <row r="81" spans="1:6">
      <c r="A81" s="16"/>
      <c r="B81" s="16"/>
      <c r="C81" s="16"/>
      <c r="D81" s="16"/>
      <c r="E81" s="16"/>
      <c r="F81" s="16"/>
    </row>
    <row r="82" spans="1:6">
      <c r="A82" s="16"/>
      <c r="B82" s="16"/>
      <c r="C82" s="16"/>
      <c r="D82" s="16"/>
      <c r="E82" s="16"/>
      <c r="F82" s="16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82"/>
  <sheetViews>
    <sheetView topLeftCell="A58" workbookViewId="0">
      <selection activeCell="F85" sqref="F85"/>
    </sheetView>
  </sheetViews>
  <sheetFormatPr defaultRowHeight="15"/>
  <cols>
    <col min="1" max="1" width="6" customWidth="1"/>
    <col min="2" max="2" width="19.85546875" customWidth="1"/>
    <col min="3" max="3" width="13" customWidth="1"/>
    <col min="4" max="4" width="13.28515625" customWidth="1"/>
    <col min="5" max="5" width="18" customWidth="1"/>
    <col min="6" max="6" width="16.42578125" customWidth="1"/>
  </cols>
  <sheetData>
    <row r="2" spans="1:7">
      <c r="C2" s="5" t="s">
        <v>10</v>
      </c>
      <c r="D2" s="5"/>
      <c r="E2" s="5"/>
    </row>
    <row r="4" spans="1:7">
      <c r="D4" s="6" t="s">
        <v>11</v>
      </c>
    </row>
    <row r="5" spans="1:7">
      <c r="B5" s="5" t="s">
        <v>51</v>
      </c>
      <c r="C5" s="5"/>
      <c r="D5" s="5"/>
      <c r="E5" s="5"/>
    </row>
    <row r="6" spans="1:7" ht="7.5" customHeight="1"/>
    <row r="7" spans="1:7" ht="5.25" customHeight="1">
      <c r="A7" s="4"/>
      <c r="B7" s="4"/>
      <c r="C7" s="4"/>
      <c r="D7" s="4"/>
      <c r="E7" s="4"/>
      <c r="F7" s="4"/>
    </row>
    <row r="8" spans="1:7" ht="18.75" customHeight="1">
      <c r="A8" s="2" t="s">
        <v>0</v>
      </c>
      <c r="B8" s="2" t="s">
        <v>2</v>
      </c>
      <c r="C8" s="2" t="s">
        <v>3</v>
      </c>
      <c r="D8" s="2" t="s">
        <v>5</v>
      </c>
      <c r="E8" s="2" t="s">
        <v>6</v>
      </c>
      <c r="F8" s="2" t="s">
        <v>8</v>
      </c>
      <c r="G8" s="19"/>
    </row>
    <row r="9" spans="1:7" ht="17.25" customHeight="1">
      <c r="A9" s="2" t="s">
        <v>1</v>
      </c>
      <c r="B9" s="3"/>
      <c r="C9" s="3" t="s">
        <v>4</v>
      </c>
      <c r="D9" s="3"/>
      <c r="E9" s="2" t="s">
        <v>7</v>
      </c>
      <c r="F9" s="2" t="s">
        <v>9</v>
      </c>
      <c r="G9" s="19"/>
    </row>
    <row r="10" spans="1:7" ht="5.25" customHeight="1">
      <c r="A10" s="1"/>
      <c r="B10" s="1"/>
      <c r="C10" s="1"/>
      <c r="D10" s="1"/>
      <c r="E10" s="1"/>
      <c r="F10" s="1"/>
      <c r="G10" s="19"/>
    </row>
    <row r="11" spans="1:7">
      <c r="A11" s="1">
        <v>1</v>
      </c>
      <c r="B11" s="10" t="s">
        <v>52</v>
      </c>
      <c r="C11" s="8">
        <v>400</v>
      </c>
      <c r="D11" s="11">
        <v>15154.541300000001</v>
      </c>
      <c r="E11" s="7">
        <v>9092.7199999999993</v>
      </c>
      <c r="F11" s="11">
        <f>E11/C11</f>
        <v>22.7318</v>
      </c>
      <c r="G11" s="19"/>
    </row>
    <row r="12" spans="1:7">
      <c r="A12" s="1">
        <v>2</v>
      </c>
      <c r="B12" s="10" t="s">
        <v>53</v>
      </c>
      <c r="C12" s="8">
        <v>400</v>
      </c>
      <c r="D12" s="11">
        <v>15154.541300000001</v>
      </c>
      <c r="E12" s="7">
        <v>9092.7199999999993</v>
      </c>
      <c r="F12" s="11">
        <f>E12/C12</f>
        <v>22.7318</v>
      </c>
      <c r="G12" s="19"/>
    </row>
    <row r="13" spans="1:7">
      <c r="A13" s="1">
        <v>3</v>
      </c>
      <c r="B13" s="10" t="s">
        <v>54</v>
      </c>
      <c r="C13" s="1">
        <v>233.62799999999999</v>
      </c>
      <c r="D13" s="11">
        <v>8959.5026999999991</v>
      </c>
      <c r="E13" s="7">
        <v>5375.71</v>
      </c>
      <c r="F13" s="11">
        <f>E13/C13</f>
        <v>23.009699179892824</v>
      </c>
      <c r="G13" s="19"/>
    </row>
    <row r="14" spans="1:7">
      <c r="A14" s="1"/>
      <c r="B14" s="4" t="s">
        <v>13</v>
      </c>
      <c r="C14" s="9">
        <f>SUM(C11:C13)</f>
        <v>1033.6279999999999</v>
      </c>
      <c r="D14" s="12">
        <f>SUM(D11:D13)</f>
        <v>39268.585299999999</v>
      </c>
      <c r="E14" s="13">
        <f>SUM(E11:E13)</f>
        <v>23561.149999999998</v>
      </c>
      <c r="F14" s="12">
        <f>E14/C14</f>
        <v>22.794612762038181</v>
      </c>
      <c r="G14" s="19"/>
    </row>
    <row r="15" spans="1:7" ht="7.5" customHeight="1">
      <c r="A15" s="1"/>
      <c r="B15" s="1"/>
      <c r="C15" s="1"/>
      <c r="D15" s="1"/>
      <c r="E15" s="1"/>
      <c r="F15" s="1"/>
      <c r="G15" s="19"/>
    </row>
    <row r="16" spans="1:7">
      <c r="A16" s="1">
        <v>4</v>
      </c>
      <c r="B16" s="10" t="s">
        <v>55</v>
      </c>
      <c r="C16" s="8">
        <v>350</v>
      </c>
      <c r="D16" s="11">
        <v>13296.858099999999</v>
      </c>
      <c r="E16" s="1">
        <v>7978.11</v>
      </c>
      <c r="F16" s="11">
        <f>E16/C16</f>
        <v>22.794599999999999</v>
      </c>
      <c r="G16" s="19"/>
    </row>
    <row r="17" spans="1:7">
      <c r="A17" s="1">
        <v>5</v>
      </c>
      <c r="B17" s="10" t="s">
        <v>56</v>
      </c>
      <c r="C17" s="8">
        <v>350</v>
      </c>
      <c r="D17" s="11">
        <v>13296.858099999999</v>
      </c>
      <c r="E17" s="1">
        <v>7978.11</v>
      </c>
      <c r="F17" s="11">
        <f>E17/C17</f>
        <v>22.794599999999999</v>
      </c>
      <c r="G17" s="19"/>
    </row>
    <row r="18" spans="1:7">
      <c r="A18" s="1">
        <v>6</v>
      </c>
      <c r="B18" s="10" t="s">
        <v>57</v>
      </c>
      <c r="C18" s="1">
        <v>201.744</v>
      </c>
      <c r="D18" s="11">
        <v>7758.8465999999999</v>
      </c>
      <c r="E18" s="1">
        <v>4655.32</v>
      </c>
      <c r="F18" s="11">
        <f>E18/C18</f>
        <v>23.075382663177095</v>
      </c>
      <c r="G18" s="19"/>
    </row>
    <row r="19" spans="1:7">
      <c r="A19" s="1"/>
      <c r="B19" s="4" t="s">
        <v>13</v>
      </c>
      <c r="C19" s="9">
        <f>SUM(C16:C18)</f>
        <v>901.74400000000003</v>
      </c>
      <c r="D19" s="12">
        <f>SUM(D16:D18)</f>
        <v>34352.5628</v>
      </c>
      <c r="E19" s="13">
        <f>SUM(E16:E18)</f>
        <v>20611.54</v>
      </c>
      <c r="F19" s="12">
        <f>E19/C19</f>
        <v>22.857418513458367</v>
      </c>
      <c r="G19" s="19"/>
    </row>
    <row r="20" spans="1:7" ht="6.75" customHeight="1">
      <c r="A20" s="1"/>
      <c r="B20" s="1"/>
      <c r="C20" s="1"/>
      <c r="D20" s="1"/>
      <c r="E20" s="1"/>
      <c r="F20" s="1"/>
      <c r="G20" s="19"/>
    </row>
    <row r="21" spans="1:7">
      <c r="A21" s="1">
        <v>7</v>
      </c>
      <c r="B21" s="1" t="s">
        <v>58</v>
      </c>
      <c r="C21" s="8">
        <v>300</v>
      </c>
      <c r="D21" s="11">
        <v>11428.708000000001</v>
      </c>
      <c r="E21" s="1">
        <v>6857.22</v>
      </c>
      <c r="F21" s="11">
        <f>E21/C21</f>
        <v>22.857400000000002</v>
      </c>
      <c r="G21" s="19"/>
    </row>
    <row r="22" spans="1:7">
      <c r="A22" s="1">
        <v>8</v>
      </c>
      <c r="B22" s="1" t="s">
        <v>59</v>
      </c>
      <c r="C22" s="8">
        <v>300</v>
      </c>
      <c r="D22" s="11">
        <v>11428.708000000001</v>
      </c>
      <c r="E22" s="1">
        <v>6857.22</v>
      </c>
      <c r="F22" s="11">
        <f t="shared" ref="F22:F23" si="0">E22/C22</f>
        <v>22.857400000000002</v>
      </c>
      <c r="G22" s="19"/>
    </row>
    <row r="23" spans="1:7">
      <c r="A23" s="1">
        <v>9</v>
      </c>
      <c r="B23" s="1" t="s">
        <v>62</v>
      </c>
      <c r="C23" s="1">
        <v>274.53300000000002</v>
      </c>
      <c r="D23" s="1">
        <v>10498.801299999999</v>
      </c>
      <c r="E23" s="1">
        <v>6299.29</v>
      </c>
      <c r="F23" s="11">
        <f t="shared" si="0"/>
        <v>22.945474678818211</v>
      </c>
      <c r="G23" s="19"/>
    </row>
    <row r="24" spans="1:7">
      <c r="A24" s="1"/>
      <c r="B24" s="4" t="s">
        <v>13</v>
      </c>
      <c r="C24" s="9">
        <f>SUM(C21:C23)</f>
        <v>874.53300000000002</v>
      </c>
      <c r="D24" s="9">
        <f>SUM(D21:D23)</f>
        <v>33356.217300000004</v>
      </c>
      <c r="E24" s="13">
        <f>SUM(E21:E23)</f>
        <v>20013.73</v>
      </c>
      <c r="F24" s="12">
        <f>E24/C24</f>
        <v>22.885048362954855</v>
      </c>
      <c r="G24" s="19"/>
    </row>
    <row r="25" spans="1:7" ht="8.25" customHeight="1">
      <c r="A25" s="1"/>
      <c r="B25" s="1"/>
      <c r="C25" s="1"/>
      <c r="D25" s="1"/>
      <c r="E25" s="1"/>
      <c r="F25" s="1"/>
      <c r="G25" s="19"/>
    </row>
    <row r="26" spans="1:7">
      <c r="A26" s="1">
        <v>10</v>
      </c>
      <c r="B26" s="20" t="s">
        <v>63</v>
      </c>
      <c r="C26" s="8">
        <v>250</v>
      </c>
      <c r="D26" s="11">
        <v>9535.4369999999999</v>
      </c>
      <c r="E26" s="1">
        <v>5721.26</v>
      </c>
      <c r="F26" s="11">
        <f>E26/C26</f>
        <v>22.88504</v>
      </c>
      <c r="G26" s="19"/>
    </row>
    <row r="27" spans="1:7">
      <c r="A27" s="1">
        <v>11</v>
      </c>
      <c r="B27" s="20" t="s">
        <v>64</v>
      </c>
      <c r="C27" s="8">
        <v>250</v>
      </c>
      <c r="D27" s="11">
        <v>9535.4369999999999</v>
      </c>
      <c r="E27" s="1">
        <v>5721.26</v>
      </c>
      <c r="F27" s="11">
        <f>E27/C27</f>
        <v>22.88504</v>
      </c>
      <c r="G27" s="19"/>
    </row>
    <row r="28" spans="1:7">
      <c r="A28" s="1">
        <v>12</v>
      </c>
      <c r="B28" s="1" t="s">
        <v>65</v>
      </c>
      <c r="C28" s="1">
        <v>99.058999999999997</v>
      </c>
      <c r="D28" s="1">
        <v>3820.9218000000001</v>
      </c>
      <c r="E28" s="1">
        <v>2292.56</v>
      </c>
      <c r="F28" s="11">
        <f>E28/C28</f>
        <v>23.143379198255584</v>
      </c>
      <c r="G28" s="19"/>
    </row>
    <row r="29" spans="1:7">
      <c r="A29" s="1"/>
      <c r="B29" s="4" t="s">
        <v>13</v>
      </c>
      <c r="C29" s="9">
        <f>SUM(C26:C28)</f>
        <v>599.05899999999997</v>
      </c>
      <c r="D29" s="9">
        <f>SUM(D26:D28)</f>
        <v>22891.7958</v>
      </c>
      <c r="E29" s="13">
        <f>SUM(E26:E28)</f>
        <v>13735.08</v>
      </c>
      <c r="F29" s="12">
        <f>E29/C29</f>
        <v>22.927758367706687</v>
      </c>
      <c r="G29" s="19"/>
    </row>
    <row r="30" spans="1:7" ht="6.75" customHeight="1">
      <c r="A30" s="1"/>
      <c r="B30" s="1"/>
      <c r="C30" s="1"/>
      <c r="D30" s="1"/>
      <c r="E30" s="1"/>
      <c r="F30" s="1"/>
      <c r="G30" s="19"/>
    </row>
    <row r="31" spans="1:7">
      <c r="A31" s="1">
        <v>13</v>
      </c>
      <c r="B31" s="1" t="s">
        <v>66</v>
      </c>
      <c r="C31" s="8">
        <v>250</v>
      </c>
      <c r="D31" s="11">
        <v>9553.2309000000005</v>
      </c>
      <c r="E31" s="1">
        <v>5731.94</v>
      </c>
      <c r="F31" s="11">
        <f>E31/C31</f>
        <v>22.927759999999999</v>
      </c>
      <c r="G31" s="19"/>
    </row>
    <row r="32" spans="1:7">
      <c r="A32" s="1">
        <v>14</v>
      </c>
      <c r="B32" s="1" t="s">
        <v>67</v>
      </c>
      <c r="C32" s="8">
        <v>250</v>
      </c>
      <c r="D32" s="11">
        <v>9553.2309000000005</v>
      </c>
      <c r="E32" s="1">
        <v>5731.94</v>
      </c>
      <c r="F32" s="11">
        <f>E32/C32</f>
        <v>22.927759999999999</v>
      </c>
      <c r="G32" s="19"/>
    </row>
    <row r="33" spans="1:7">
      <c r="A33" s="1">
        <v>15</v>
      </c>
      <c r="B33" s="1" t="s">
        <v>68</v>
      </c>
      <c r="C33" s="8">
        <v>-79.748000000000005</v>
      </c>
      <c r="D33" s="11">
        <v>-2950.6311000000001</v>
      </c>
      <c r="E33" s="7">
        <v>-1770.38</v>
      </c>
      <c r="F33" s="11">
        <f>E33/C33</f>
        <v>22.199678988814767</v>
      </c>
      <c r="G33" s="19"/>
    </row>
    <row r="34" spans="1:7">
      <c r="A34" s="1"/>
      <c r="B34" s="4" t="s">
        <v>13</v>
      </c>
      <c r="C34" s="9">
        <f>SUM(C31:C33)</f>
        <v>420.25200000000001</v>
      </c>
      <c r="D34" s="12">
        <f>SUM(D31:D33)</f>
        <v>16155.8307</v>
      </c>
      <c r="E34" s="13">
        <f>SUM(E31:E33)</f>
        <v>9693.5</v>
      </c>
      <c r="F34" s="12">
        <f>E34/C34</f>
        <v>23.065922351351094</v>
      </c>
      <c r="G34" s="19"/>
    </row>
    <row r="35" spans="1:7" ht="6.75" customHeight="1">
      <c r="A35" s="1"/>
      <c r="B35" s="4"/>
      <c r="C35" s="9"/>
      <c r="D35" s="12"/>
      <c r="E35" s="13"/>
      <c r="F35" s="12"/>
      <c r="G35" s="19"/>
    </row>
    <row r="36" spans="1:7">
      <c r="A36" s="1">
        <v>16</v>
      </c>
      <c r="B36" s="1" t="s">
        <v>70</v>
      </c>
      <c r="C36" s="8">
        <v>250</v>
      </c>
      <c r="D36" s="11">
        <v>9610.7993999999999</v>
      </c>
      <c r="E36" s="1">
        <v>5766.48</v>
      </c>
      <c r="F36" s="11">
        <f>E36/C36</f>
        <v>23.065919999999998</v>
      </c>
      <c r="G36" s="19"/>
    </row>
    <row r="37" spans="1:7">
      <c r="A37" s="1">
        <v>17</v>
      </c>
      <c r="B37" s="1" t="s">
        <v>69</v>
      </c>
      <c r="C37" s="8">
        <v>250</v>
      </c>
      <c r="D37" s="11">
        <v>9610.7993999999999</v>
      </c>
      <c r="E37" s="1">
        <v>5766.48</v>
      </c>
      <c r="F37" s="11">
        <f t="shared" ref="F37:F38" si="1">E37/C37</f>
        <v>23.065919999999998</v>
      </c>
      <c r="G37" s="19"/>
    </row>
    <row r="38" spans="1:7">
      <c r="A38" s="1">
        <v>18</v>
      </c>
      <c r="B38" s="1" t="s">
        <v>71</v>
      </c>
      <c r="C38" s="8">
        <v>-177.15799999999999</v>
      </c>
      <c r="D38" s="11">
        <v>-6699.6827000000003</v>
      </c>
      <c r="E38" s="7">
        <v>-4019.81</v>
      </c>
      <c r="F38" s="11">
        <f t="shared" si="1"/>
        <v>22.690536131588754</v>
      </c>
      <c r="G38" s="19"/>
    </row>
    <row r="39" spans="1:7">
      <c r="A39" s="1"/>
      <c r="B39" s="4" t="s">
        <v>13</v>
      </c>
      <c r="C39" s="9">
        <f>SUM(C36:C38)</f>
        <v>322.84199999999998</v>
      </c>
      <c r="D39" s="12">
        <f>SUM(D36:D38)</f>
        <v>12521.916099999999</v>
      </c>
      <c r="E39" s="13">
        <f>SUM(E36:E38)</f>
        <v>7513.15</v>
      </c>
      <c r="F39" s="12">
        <f>E39/C39</f>
        <v>23.271910098438244</v>
      </c>
      <c r="G39" s="19"/>
    </row>
    <row r="40" spans="1:7" ht="13.5" customHeight="1">
      <c r="A40" s="1"/>
      <c r="B40" s="54" t="s">
        <v>113</v>
      </c>
      <c r="C40" s="54"/>
      <c r="D40" s="1"/>
      <c r="E40" s="1"/>
      <c r="F40" s="1"/>
      <c r="G40" s="19"/>
    </row>
    <row r="41" spans="1:7">
      <c r="A41" s="1">
        <v>19</v>
      </c>
      <c r="B41" s="54" t="s">
        <v>90</v>
      </c>
      <c r="C41" s="8"/>
      <c r="D41" s="11"/>
      <c r="E41" s="1"/>
      <c r="F41" s="11" t="e">
        <f>E41/C41</f>
        <v>#DIV/0!</v>
      </c>
      <c r="G41" s="19"/>
    </row>
    <row r="42" spans="1:7">
      <c r="A42" s="1">
        <v>20</v>
      </c>
      <c r="B42" s="54" t="s">
        <v>91</v>
      </c>
      <c r="C42" s="8"/>
      <c r="D42" s="11"/>
      <c r="E42" s="1"/>
      <c r="F42" s="11" t="e">
        <f t="shared" ref="F42:F43" si="2">E42/C42</f>
        <v>#DIV/0!</v>
      </c>
      <c r="G42" s="19"/>
    </row>
    <row r="43" spans="1:7">
      <c r="A43" s="1">
        <v>21</v>
      </c>
      <c r="B43" s="1"/>
      <c r="C43" s="8"/>
      <c r="D43" s="11"/>
      <c r="E43" s="1"/>
      <c r="F43" s="11" t="e">
        <f t="shared" si="2"/>
        <v>#DIV/0!</v>
      </c>
      <c r="G43" s="19"/>
    </row>
    <row r="44" spans="1:7">
      <c r="A44" s="1"/>
      <c r="B44" s="4" t="s">
        <v>13</v>
      </c>
      <c r="C44" s="9">
        <f>SUM(C41:C43)</f>
        <v>0</v>
      </c>
      <c r="D44" s="12">
        <f>SUM(D41:D43)</f>
        <v>0</v>
      </c>
      <c r="E44" s="13">
        <f>SUM(E41:E43)</f>
        <v>0</v>
      </c>
      <c r="F44" s="12" t="e">
        <f>E44/C44</f>
        <v>#DIV/0!</v>
      </c>
      <c r="G44" s="19"/>
    </row>
    <row r="45" spans="1:7" ht="6" customHeight="1">
      <c r="A45" s="1"/>
      <c r="B45" s="1"/>
      <c r="C45" s="1"/>
      <c r="D45" s="1"/>
      <c r="E45" s="1"/>
      <c r="F45" s="1"/>
      <c r="G45" s="19"/>
    </row>
    <row r="46" spans="1:7">
      <c r="A46" s="1">
        <v>22</v>
      </c>
      <c r="B46" s="54" t="s">
        <v>90</v>
      </c>
      <c r="C46" s="8"/>
      <c r="D46" s="11"/>
      <c r="E46" s="1"/>
      <c r="F46" s="11" t="e">
        <f>E46/C46</f>
        <v>#DIV/0!</v>
      </c>
      <c r="G46" s="19"/>
    </row>
    <row r="47" spans="1:7">
      <c r="A47" s="1">
        <v>23</v>
      </c>
      <c r="B47" s="54" t="s">
        <v>92</v>
      </c>
      <c r="C47" s="8"/>
      <c r="D47" s="11"/>
      <c r="E47" s="1"/>
      <c r="F47" s="11" t="e">
        <f t="shared" ref="F47:F48" si="3">E47/C47</f>
        <v>#DIV/0!</v>
      </c>
      <c r="G47" s="19"/>
    </row>
    <row r="48" spans="1:7">
      <c r="A48" s="1">
        <v>24</v>
      </c>
      <c r="B48" s="1"/>
      <c r="C48" s="1"/>
      <c r="D48" s="1"/>
      <c r="E48" s="1"/>
      <c r="F48" s="11" t="e">
        <f t="shared" si="3"/>
        <v>#DIV/0!</v>
      </c>
      <c r="G48" s="19"/>
    </row>
    <row r="49" spans="1:7">
      <c r="A49" s="1"/>
      <c r="B49" s="4" t="s">
        <v>13</v>
      </c>
      <c r="C49" s="9">
        <f>SUM(C46:C48)</f>
        <v>0</v>
      </c>
      <c r="D49" s="12">
        <f>SUM(D46:D48)</f>
        <v>0</v>
      </c>
      <c r="E49" s="13">
        <f>SUM(E46:E48)</f>
        <v>0</v>
      </c>
      <c r="F49" s="12" t="e">
        <f>E49/C49</f>
        <v>#DIV/0!</v>
      </c>
      <c r="G49" s="19"/>
    </row>
    <row r="50" spans="1:7" ht="7.5" customHeight="1">
      <c r="A50" s="1"/>
      <c r="B50" s="1"/>
      <c r="C50" s="1"/>
      <c r="D50" s="1"/>
      <c r="E50" s="1"/>
      <c r="F50" s="1"/>
      <c r="G50" s="19"/>
    </row>
    <row r="51" spans="1:7">
      <c r="A51" s="1">
        <v>25</v>
      </c>
      <c r="B51" s="54" t="s">
        <v>90</v>
      </c>
      <c r="C51" s="8"/>
      <c r="D51" s="11"/>
      <c r="E51" s="1"/>
      <c r="F51" s="11" t="e">
        <f>E51/C51</f>
        <v>#DIV/0!</v>
      </c>
      <c r="G51" s="19"/>
    </row>
    <row r="52" spans="1:7">
      <c r="A52" s="1">
        <v>26</v>
      </c>
      <c r="B52" s="54" t="s">
        <v>95</v>
      </c>
      <c r="C52" s="8"/>
      <c r="D52" s="11"/>
      <c r="E52" s="1"/>
      <c r="F52" s="11" t="e">
        <f t="shared" ref="F52:F53" si="4">E52/C52</f>
        <v>#DIV/0!</v>
      </c>
      <c r="G52" s="19"/>
    </row>
    <row r="53" spans="1:7">
      <c r="A53" s="1">
        <v>27</v>
      </c>
      <c r="B53" s="1" t="s">
        <v>93</v>
      </c>
      <c r="C53" s="1">
        <v>248.59299999999999</v>
      </c>
      <c r="D53" s="1">
        <v>9540.9992999999995</v>
      </c>
      <c r="E53" s="7">
        <v>5724.6</v>
      </c>
      <c r="F53" s="11">
        <f t="shared" si="4"/>
        <v>23.028001592965211</v>
      </c>
      <c r="G53" s="19"/>
    </row>
    <row r="54" spans="1:7">
      <c r="A54" s="1"/>
      <c r="B54" s="4" t="s">
        <v>13</v>
      </c>
      <c r="C54" s="9">
        <f>SUM(C51:C53)</f>
        <v>248.59299999999999</v>
      </c>
      <c r="D54" s="12">
        <f>SUM(D51:D53)</f>
        <v>9540.9992999999995</v>
      </c>
      <c r="E54" s="13">
        <f>SUM(E51:E53)</f>
        <v>5724.6</v>
      </c>
      <c r="F54" s="12">
        <f>E54/C54</f>
        <v>23.028001592965211</v>
      </c>
      <c r="G54" s="19"/>
    </row>
    <row r="55" spans="1:7" ht="16.5" customHeight="1">
      <c r="A55" s="1"/>
      <c r="B55" s="1"/>
      <c r="C55" s="1"/>
      <c r="D55" s="1"/>
      <c r="E55" s="1"/>
      <c r="F55" s="1"/>
    </row>
    <row r="56" spans="1:7" ht="17.25" customHeight="1">
      <c r="A56" s="1">
        <v>28</v>
      </c>
      <c r="B56" s="1" t="s">
        <v>94</v>
      </c>
      <c r="C56" s="8">
        <v>300</v>
      </c>
      <c r="D56" s="11">
        <v>11514</v>
      </c>
      <c r="E56" s="7">
        <v>6908.4</v>
      </c>
      <c r="F56" s="11">
        <f t="shared" ref="F56:F58" si="5">E56/C56</f>
        <v>23.027999999999999</v>
      </c>
    </row>
    <row r="57" spans="1:7">
      <c r="A57" s="1">
        <v>29</v>
      </c>
      <c r="B57" s="1" t="s">
        <v>96</v>
      </c>
      <c r="C57" s="8">
        <v>300</v>
      </c>
      <c r="D57" s="11">
        <v>11514</v>
      </c>
      <c r="E57" s="7">
        <v>6908.4</v>
      </c>
      <c r="F57" s="11">
        <f t="shared" si="5"/>
        <v>23.027999999999999</v>
      </c>
    </row>
    <row r="58" spans="1:7">
      <c r="A58" s="1">
        <v>30</v>
      </c>
      <c r="B58" s="1" t="s">
        <v>97</v>
      </c>
      <c r="C58" s="1">
        <v>9.1300000000000008</v>
      </c>
      <c r="D58" s="1">
        <v>284.6234</v>
      </c>
      <c r="E58" s="1">
        <v>170.77</v>
      </c>
      <c r="F58" s="11">
        <f t="shared" si="5"/>
        <v>18.704271631982476</v>
      </c>
    </row>
    <row r="59" spans="1:7">
      <c r="A59" s="1"/>
      <c r="B59" s="4" t="s">
        <v>13</v>
      </c>
      <c r="C59" s="9">
        <f>SUM(C56:C58)</f>
        <v>609.13</v>
      </c>
      <c r="D59" s="12">
        <f>SUM(D56:D58)</f>
        <v>23312.6234</v>
      </c>
      <c r="E59" s="13">
        <f>SUM(E56:E58)</f>
        <v>13987.57</v>
      </c>
      <c r="F59" s="12">
        <f>E59/C59</f>
        <v>22.963193406990296</v>
      </c>
    </row>
    <row r="60" spans="1:7">
      <c r="A60" s="1"/>
      <c r="B60" s="1"/>
      <c r="C60" s="1"/>
      <c r="D60" s="1"/>
      <c r="E60" s="1"/>
      <c r="F60" s="1"/>
    </row>
    <row r="61" spans="1:7">
      <c r="A61" s="1">
        <v>31</v>
      </c>
      <c r="B61" s="1" t="s">
        <v>98</v>
      </c>
      <c r="C61" s="8">
        <v>350</v>
      </c>
      <c r="D61" s="11">
        <v>13395.2</v>
      </c>
      <c r="E61" s="1">
        <v>8037.12</v>
      </c>
      <c r="F61" s="11">
        <f t="shared" ref="F61:F63" si="6">E61/C61</f>
        <v>22.963200000000001</v>
      </c>
    </row>
    <row r="62" spans="1:7">
      <c r="A62" s="1">
        <v>32</v>
      </c>
      <c r="B62" s="1" t="s">
        <v>99</v>
      </c>
      <c r="C62" s="8">
        <v>350</v>
      </c>
      <c r="D62" s="11">
        <v>13395.2</v>
      </c>
      <c r="E62" s="1">
        <v>8037.12</v>
      </c>
      <c r="F62" s="11">
        <f t="shared" si="6"/>
        <v>22.963200000000001</v>
      </c>
    </row>
    <row r="63" spans="1:7">
      <c r="A63" s="1">
        <v>33</v>
      </c>
      <c r="B63" s="1" t="s">
        <v>100</v>
      </c>
      <c r="C63" s="8">
        <v>-112.58</v>
      </c>
      <c r="D63" s="1">
        <v>-4527.7694000000001</v>
      </c>
      <c r="E63" s="1">
        <v>-2716.66</v>
      </c>
      <c r="F63" s="11">
        <f t="shared" si="6"/>
        <v>24.130929117072302</v>
      </c>
    </row>
    <row r="64" spans="1:7">
      <c r="A64" s="1"/>
      <c r="B64" s="4" t="s">
        <v>13</v>
      </c>
      <c r="C64" s="9">
        <f>SUM(C61:C63)</f>
        <v>587.41999999999996</v>
      </c>
      <c r="D64" s="12">
        <f>SUM(D61:D63)</f>
        <v>22262.6306</v>
      </c>
      <c r="E64" s="13">
        <f>SUM(E61:E63)</f>
        <v>13357.58</v>
      </c>
      <c r="F64" s="12">
        <f>E64/C64</f>
        <v>22.739402812297847</v>
      </c>
    </row>
    <row r="65" spans="1:6">
      <c r="A65" s="1"/>
      <c r="B65" s="1"/>
      <c r="C65" s="1"/>
      <c r="D65" s="1"/>
      <c r="E65" s="1"/>
      <c r="F65" s="1"/>
    </row>
    <row r="66" spans="1:6">
      <c r="A66" s="1">
        <v>34</v>
      </c>
      <c r="B66" s="1" t="s">
        <v>101</v>
      </c>
      <c r="C66" s="8">
        <v>400</v>
      </c>
      <c r="D66" s="11">
        <v>15159.6</v>
      </c>
      <c r="E66" s="1">
        <v>9095.76</v>
      </c>
      <c r="F66" s="11">
        <f t="shared" ref="F66:F68" si="7">E66/C66</f>
        <v>22.7394</v>
      </c>
    </row>
    <row r="67" spans="1:6">
      <c r="A67" s="1">
        <v>35</v>
      </c>
      <c r="B67" s="1" t="s">
        <v>102</v>
      </c>
      <c r="C67" s="8">
        <v>400</v>
      </c>
      <c r="D67" s="11">
        <v>15159.6</v>
      </c>
      <c r="E67" s="1">
        <v>9095.76</v>
      </c>
      <c r="F67" s="11">
        <f t="shared" si="7"/>
        <v>22.7394</v>
      </c>
    </row>
    <row r="68" spans="1:6">
      <c r="A68" s="1">
        <v>36</v>
      </c>
      <c r="B68" s="1" t="s">
        <v>103</v>
      </c>
      <c r="C68" s="1">
        <v>-54.49</v>
      </c>
      <c r="D68" s="1">
        <v>-1809.4066</v>
      </c>
      <c r="E68" s="1">
        <v>-1085.6400000000001</v>
      </c>
      <c r="F68" s="11">
        <f t="shared" si="7"/>
        <v>19.923655716645257</v>
      </c>
    </row>
    <row r="69" spans="1:6">
      <c r="A69" s="1"/>
      <c r="B69" s="4" t="s">
        <v>13</v>
      </c>
      <c r="C69" s="9">
        <f>SUM(C66:C68)</f>
        <v>745.51</v>
      </c>
      <c r="D69" s="12">
        <f>SUM(D66:D68)</f>
        <v>28509.793400000002</v>
      </c>
      <c r="E69" s="13">
        <f>SUM(E66:E68)</f>
        <v>17105.88</v>
      </c>
      <c r="F69" s="12">
        <f>E69/C69</f>
        <v>22.945205295703612</v>
      </c>
    </row>
    <row r="70" spans="1:6" ht="27.75" customHeight="1">
      <c r="A70" s="1"/>
      <c r="B70" s="14" t="s">
        <v>43</v>
      </c>
      <c r="C70" s="9">
        <f>SUM(C14+C19+C24+C29+C34+C39+C44+C49+C54+C59+C64+C69)</f>
        <v>6342.7110000000002</v>
      </c>
      <c r="D70" s="9">
        <f t="shared" ref="D70:E70" si="8">SUM(D14+D19+D24+D29+D34+D39+D44+D49+D54+D59+D64+D69)</f>
        <v>242172.9547</v>
      </c>
      <c r="E70" s="9">
        <f t="shared" si="8"/>
        <v>145303.78</v>
      </c>
      <c r="F70" s="12">
        <f>E70/C70</f>
        <v>22.908781434310974</v>
      </c>
    </row>
    <row r="71" spans="1:6">
      <c r="A71" s="15"/>
      <c r="B71" s="15"/>
      <c r="C71" s="15"/>
      <c r="D71" s="15"/>
      <c r="E71" s="15"/>
      <c r="F71" s="15"/>
    </row>
    <row r="72" spans="1:6">
      <c r="A72" s="16"/>
      <c r="B72" s="16"/>
      <c r="C72" s="16"/>
      <c r="D72" s="16"/>
      <c r="E72" s="16"/>
      <c r="F72" s="16"/>
    </row>
    <row r="73" spans="1:6">
      <c r="A73" s="16"/>
      <c r="B73" s="17"/>
      <c r="C73" s="16"/>
      <c r="D73" s="16"/>
      <c r="E73" s="16"/>
      <c r="F73" s="16"/>
    </row>
    <row r="74" spans="1:6">
      <c r="A74" s="16"/>
      <c r="B74" s="16"/>
      <c r="C74" s="16"/>
      <c r="D74" s="16"/>
      <c r="E74" s="16"/>
      <c r="F74" s="16"/>
    </row>
    <row r="75" spans="1:6">
      <c r="A75" s="16"/>
      <c r="B75" s="18" t="s">
        <v>60</v>
      </c>
      <c r="C75" s="16"/>
      <c r="D75" s="16"/>
      <c r="E75" s="18" t="s">
        <v>114</v>
      </c>
      <c r="F75" s="16"/>
    </row>
    <row r="76" spans="1:6">
      <c r="A76" s="16"/>
      <c r="B76" s="18" t="s">
        <v>179</v>
      </c>
      <c r="C76" s="16"/>
      <c r="D76" s="16"/>
      <c r="E76" s="18"/>
      <c r="F76" s="16"/>
    </row>
    <row r="77" spans="1:6">
      <c r="A77" s="16"/>
      <c r="B77" s="16"/>
      <c r="C77" s="16"/>
      <c r="D77" s="16"/>
      <c r="E77" s="16"/>
      <c r="F77" s="16"/>
    </row>
    <row r="78" spans="1:6">
      <c r="A78" s="16"/>
      <c r="B78" s="16"/>
      <c r="C78" s="16"/>
      <c r="D78" s="16"/>
      <c r="E78" s="16"/>
      <c r="F78" s="16"/>
    </row>
    <row r="79" spans="1:6">
      <c r="A79" s="16"/>
      <c r="B79" s="16"/>
      <c r="C79" s="16"/>
      <c r="D79" s="16"/>
      <c r="E79" s="16"/>
      <c r="F79" s="16"/>
    </row>
    <row r="80" spans="1:6">
      <c r="A80" s="16"/>
      <c r="B80" s="16"/>
      <c r="C80" s="16"/>
      <c r="D80" s="16"/>
      <c r="E80" s="16"/>
      <c r="F80" s="16"/>
    </row>
    <row r="81" spans="1:6">
      <c r="A81" s="16"/>
      <c r="B81" s="16"/>
      <c r="C81" s="16"/>
      <c r="D81" s="16"/>
      <c r="E81" s="16"/>
      <c r="F81" s="16"/>
    </row>
    <row r="82" spans="1:6">
      <c r="A82" s="16"/>
      <c r="B82" s="16"/>
      <c r="C82" s="16"/>
      <c r="D82" s="16"/>
      <c r="E82" s="16"/>
      <c r="F82" s="16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82"/>
  <sheetViews>
    <sheetView topLeftCell="A52" workbookViewId="0">
      <selection activeCell="F78" sqref="F78"/>
    </sheetView>
  </sheetViews>
  <sheetFormatPr defaultRowHeight="15"/>
  <cols>
    <col min="1" max="1" width="4.5703125" customWidth="1"/>
    <col min="2" max="2" width="20.28515625" customWidth="1"/>
    <col min="3" max="3" width="11.42578125" customWidth="1"/>
    <col min="4" max="4" width="13.28515625" customWidth="1"/>
    <col min="5" max="5" width="18" customWidth="1"/>
    <col min="6" max="6" width="16.42578125" customWidth="1"/>
  </cols>
  <sheetData>
    <row r="2" spans="1:7">
      <c r="C2" s="5" t="s">
        <v>10</v>
      </c>
      <c r="D2" s="5"/>
      <c r="E2" s="5"/>
    </row>
    <row r="4" spans="1:7">
      <c r="D4" s="6" t="s">
        <v>11</v>
      </c>
    </row>
    <row r="5" spans="1:7">
      <c r="B5" s="5" t="s">
        <v>51</v>
      </c>
      <c r="C5" s="5"/>
      <c r="D5" s="5"/>
      <c r="E5" s="5"/>
    </row>
    <row r="6" spans="1:7" ht="7.5" customHeight="1"/>
    <row r="7" spans="1:7" ht="5.25" customHeight="1">
      <c r="A7" s="4"/>
      <c r="B7" s="4"/>
      <c r="C7" s="4"/>
      <c r="D7" s="4"/>
      <c r="E7" s="4"/>
      <c r="F7" s="4"/>
    </row>
    <row r="8" spans="1:7" ht="18.75" customHeight="1">
      <c r="A8" s="2" t="s">
        <v>0</v>
      </c>
      <c r="B8" s="2" t="s">
        <v>72</v>
      </c>
      <c r="C8" s="2" t="s">
        <v>3</v>
      </c>
      <c r="D8" s="2" t="s">
        <v>73</v>
      </c>
      <c r="E8" s="2" t="s">
        <v>6</v>
      </c>
      <c r="F8" s="2" t="s">
        <v>8</v>
      </c>
      <c r="G8" s="19"/>
    </row>
    <row r="9" spans="1:7" ht="17.25" customHeight="1">
      <c r="A9" s="2" t="s">
        <v>1</v>
      </c>
      <c r="B9" s="3"/>
      <c r="C9" s="3" t="s">
        <v>4</v>
      </c>
      <c r="D9" s="3"/>
      <c r="E9" s="2" t="s">
        <v>7</v>
      </c>
      <c r="F9" s="2" t="s">
        <v>9</v>
      </c>
      <c r="G9" s="19"/>
    </row>
    <row r="10" spans="1:7" ht="5.25" customHeight="1">
      <c r="A10" s="1"/>
      <c r="B10" s="1"/>
      <c r="C10" s="1"/>
      <c r="D10" s="1"/>
      <c r="E10" s="1"/>
      <c r="F10" s="1"/>
      <c r="G10" s="19"/>
    </row>
    <row r="11" spans="1:7">
      <c r="A11" s="1">
        <v>1</v>
      </c>
      <c r="B11" s="10"/>
      <c r="C11" s="8">
        <v>400</v>
      </c>
      <c r="D11" s="11">
        <v>15154.541300000001</v>
      </c>
      <c r="E11" s="7">
        <v>9092.7199999999993</v>
      </c>
      <c r="F11" s="11">
        <f>E11/C11</f>
        <v>22.7318</v>
      </c>
      <c r="G11" s="19"/>
    </row>
    <row r="12" spans="1:7">
      <c r="A12" s="1">
        <v>2</v>
      </c>
      <c r="B12" s="10"/>
      <c r="C12" s="8">
        <v>400</v>
      </c>
      <c r="D12" s="11">
        <v>15154.541300000001</v>
      </c>
      <c r="E12" s="7">
        <v>9092.7199999999993</v>
      </c>
      <c r="F12" s="11">
        <f>E12/C12</f>
        <v>22.7318</v>
      </c>
      <c r="G12" s="19"/>
    </row>
    <row r="13" spans="1:7">
      <c r="A13" s="1">
        <v>3</v>
      </c>
      <c r="B13" s="10"/>
      <c r="C13" s="1">
        <v>233.62799999999999</v>
      </c>
      <c r="D13" s="11">
        <v>8959.5026999999991</v>
      </c>
      <c r="E13" s="7">
        <v>5375.71</v>
      </c>
      <c r="F13" s="11">
        <f>E13/C13</f>
        <v>23.009699179892824</v>
      </c>
      <c r="G13" s="19"/>
    </row>
    <row r="14" spans="1:7">
      <c r="A14" s="1"/>
      <c r="B14" s="4"/>
      <c r="C14" s="9">
        <f>SUM(C11:C13)</f>
        <v>1033.6279999999999</v>
      </c>
      <c r="D14" s="12">
        <f>SUM(D11:D13)</f>
        <v>39268.585299999999</v>
      </c>
      <c r="E14" s="13">
        <f>SUM(E11:E13)</f>
        <v>23561.149999999998</v>
      </c>
      <c r="F14" s="12">
        <f>E14/C14</f>
        <v>22.794612762038181</v>
      </c>
      <c r="G14" s="19"/>
    </row>
    <row r="15" spans="1:7" ht="7.5" customHeight="1">
      <c r="A15" s="1"/>
      <c r="B15" s="1"/>
      <c r="C15" s="1"/>
      <c r="D15" s="1"/>
      <c r="E15" s="1"/>
      <c r="F15" s="1"/>
      <c r="G15" s="19"/>
    </row>
    <row r="16" spans="1:7">
      <c r="A16" s="1">
        <v>4</v>
      </c>
      <c r="B16" s="10"/>
      <c r="C16" s="8">
        <v>350</v>
      </c>
      <c r="D16" s="11">
        <v>13296.858099999999</v>
      </c>
      <c r="E16" s="1">
        <v>7978.11</v>
      </c>
      <c r="F16" s="11">
        <f>E16/C16</f>
        <v>22.794599999999999</v>
      </c>
      <c r="G16" s="19"/>
    </row>
    <row r="17" spans="1:7">
      <c r="A17" s="1">
        <v>5</v>
      </c>
      <c r="B17" s="10"/>
      <c r="C17" s="8">
        <v>350</v>
      </c>
      <c r="D17" s="11">
        <v>13296.858099999999</v>
      </c>
      <c r="E17" s="1">
        <v>7978.11</v>
      </c>
      <c r="F17" s="11">
        <f>E17/C17</f>
        <v>22.794599999999999</v>
      </c>
      <c r="G17" s="19"/>
    </row>
    <row r="18" spans="1:7">
      <c r="A18" s="1">
        <v>6</v>
      </c>
      <c r="B18" s="10"/>
      <c r="C18" s="1">
        <v>201.744</v>
      </c>
      <c r="D18" s="11">
        <v>7758.8465999999999</v>
      </c>
      <c r="E18" s="1">
        <v>4655.32</v>
      </c>
      <c r="F18" s="11">
        <f>E18/C18</f>
        <v>23.075382663177095</v>
      </c>
      <c r="G18" s="19"/>
    </row>
    <row r="19" spans="1:7">
      <c r="A19" s="1"/>
      <c r="B19" s="4"/>
      <c r="C19" s="9">
        <f>SUM(C16:C18)</f>
        <v>901.74400000000003</v>
      </c>
      <c r="D19" s="12">
        <f>SUM(D16:D18)</f>
        <v>34352.5628</v>
      </c>
      <c r="E19" s="13">
        <f>SUM(E16:E18)</f>
        <v>20611.54</v>
      </c>
      <c r="F19" s="12">
        <f>E19/C19</f>
        <v>22.857418513458367</v>
      </c>
      <c r="G19" s="19"/>
    </row>
    <row r="20" spans="1:7" ht="6.75" customHeight="1">
      <c r="A20" s="1"/>
      <c r="B20" s="1"/>
      <c r="C20" s="1"/>
      <c r="D20" s="1"/>
      <c r="E20" s="1"/>
      <c r="F20" s="1"/>
      <c r="G20" s="19"/>
    </row>
    <row r="21" spans="1:7">
      <c r="A21" s="1">
        <v>7</v>
      </c>
      <c r="B21" s="1"/>
      <c r="C21" s="8">
        <v>300</v>
      </c>
      <c r="D21" s="11">
        <v>11428.708000000001</v>
      </c>
      <c r="E21" s="1">
        <v>6857.22</v>
      </c>
      <c r="F21" s="11">
        <f>E21/C21</f>
        <v>22.857400000000002</v>
      </c>
      <c r="G21" s="19"/>
    </row>
    <row r="22" spans="1:7">
      <c r="A22" s="1">
        <v>8</v>
      </c>
      <c r="B22" s="1"/>
      <c r="C22" s="8">
        <v>300</v>
      </c>
      <c r="D22" s="11">
        <v>11428.708000000001</v>
      </c>
      <c r="E22" s="1">
        <v>6857.22</v>
      </c>
      <c r="F22" s="11">
        <f t="shared" ref="F22:F23" si="0">E22/C22</f>
        <v>22.857400000000002</v>
      </c>
      <c r="G22" s="19"/>
    </row>
    <row r="23" spans="1:7">
      <c r="A23" s="1">
        <v>9</v>
      </c>
      <c r="B23" s="1"/>
      <c r="C23" s="1">
        <v>274.53300000000002</v>
      </c>
      <c r="D23" s="1">
        <v>10498.801299999999</v>
      </c>
      <c r="E23" s="1">
        <v>6299.29</v>
      </c>
      <c r="F23" s="11">
        <f t="shared" si="0"/>
        <v>22.945474678818211</v>
      </c>
      <c r="G23" s="19"/>
    </row>
    <row r="24" spans="1:7">
      <c r="A24" s="1"/>
      <c r="B24" s="4"/>
      <c r="C24" s="9">
        <f>SUM(C21:C23)</f>
        <v>874.53300000000002</v>
      </c>
      <c r="D24" s="9">
        <f>SUM(D21:D23)</f>
        <v>33356.217300000004</v>
      </c>
      <c r="E24" s="13">
        <f>SUM(E21:E23)</f>
        <v>20013.73</v>
      </c>
      <c r="F24" s="12">
        <f>E24/C24</f>
        <v>22.885048362954855</v>
      </c>
      <c r="G24" s="19"/>
    </row>
    <row r="25" spans="1:7" ht="8.25" customHeight="1">
      <c r="A25" s="1"/>
      <c r="B25" s="1"/>
      <c r="C25" s="1"/>
      <c r="D25" s="1"/>
      <c r="E25" s="1"/>
      <c r="F25" s="1"/>
      <c r="G25" s="19"/>
    </row>
    <row r="26" spans="1:7">
      <c r="A26" s="1">
        <v>10</v>
      </c>
      <c r="B26" s="20" t="s">
        <v>63</v>
      </c>
      <c r="C26" s="8">
        <v>250</v>
      </c>
      <c r="D26" s="11">
        <v>9535.4369999999999</v>
      </c>
      <c r="E26" s="1">
        <v>5721.26</v>
      </c>
      <c r="F26" s="11">
        <f>E26/C26</f>
        <v>22.88504</v>
      </c>
      <c r="G26" s="19"/>
    </row>
    <row r="27" spans="1:7">
      <c r="A27" s="1">
        <v>11</v>
      </c>
      <c r="B27" s="20" t="s">
        <v>64</v>
      </c>
      <c r="C27" s="8">
        <v>250</v>
      </c>
      <c r="D27" s="11">
        <v>9535.4369999999999</v>
      </c>
      <c r="E27" s="1">
        <v>5721.26</v>
      </c>
      <c r="F27" s="11">
        <f>E27/C27</f>
        <v>22.88504</v>
      </c>
      <c r="G27" s="19"/>
    </row>
    <row r="28" spans="1:7">
      <c r="A28" s="1">
        <v>12</v>
      </c>
      <c r="B28" s="1" t="s">
        <v>65</v>
      </c>
      <c r="C28" s="1">
        <v>99.058999999999997</v>
      </c>
      <c r="D28" s="1">
        <v>3820.9218000000001</v>
      </c>
      <c r="E28" s="1">
        <v>2292.56</v>
      </c>
      <c r="F28" s="11">
        <f>E28/C28</f>
        <v>23.143379198255584</v>
      </c>
      <c r="G28" s="19"/>
    </row>
    <row r="29" spans="1:7">
      <c r="A29" s="1"/>
      <c r="B29" s="4" t="s">
        <v>13</v>
      </c>
      <c r="C29" s="9">
        <f>SUM(C26:C28)</f>
        <v>599.05899999999997</v>
      </c>
      <c r="D29" s="9">
        <f>SUM(D26:D28)</f>
        <v>22891.7958</v>
      </c>
      <c r="E29" s="13">
        <f>SUM(E26:E28)</f>
        <v>13735.08</v>
      </c>
      <c r="F29" s="12">
        <f>E29/C29</f>
        <v>22.927758367706687</v>
      </c>
      <c r="G29" s="19"/>
    </row>
    <row r="30" spans="1:7" ht="6.75" customHeight="1">
      <c r="A30" s="1"/>
      <c r="B30" s="1"/>
      <c r="C30" s="1"/>
      <c r="D30" s="1"/>
      <c r="E30" s="1"/>
      <c r="F30" s="1"/>
      <c r="G30" s="19"/>
    </row>
    <row r="31" spans="1:7">
      <c r="A31" s="1">
        <v>13</v>
      </c>
      <c r="B31" s="1" t="s">
        <v>66</v>
      </c>
      <c r="C31" s="8">
        <v>250</v>
      </c>
      <c r="D31" s="11">
        <v>9553.2309000000005</v>
      </c>
      <c r="E31" s="1">
        <v>5731.94</v>
      </c>
      <c r="F31" s="11">
        <f>E31/C31</f>
        <v>22.927759999999999</v>
      </c>
      <c r="G31" s="19"/>
    </row>
    <row r="32" spans="1:7">
      <c r="A32" s="1">
        <v>14</v>
      </c>
      <c r="B32" s="1" t="s">
        <v>67</v>
      </c>
      <c r="C32" s="8">
        <v>250</v>
      </c>
      <c r="D32" s="11">
        <v>9553.2309000000005</v>
      </c>
      <c r="E32" s="1">
        <v>5731.94</v>
      </c>
      <c r="F32" s="11">
        <f>E32/C32</f>
        <v>22.927759999999999</v>
      </c>
      <c r="G32" s="19"/>
    </row>
    <row r="33" spans="1:7">
      <c r="A33" s="1">
        <v>15</v>
      </c>
      <c r="B33" s="1" t="s">
        <v>68</v>
      </c>
      <c r="C33" s="8">
        <v>-79.748000000000005</v>
      </c>
      <c r="D33" s="11">
        <v>-2950.6311000000001</v>
      </c>
      <c r="E33" s="7">
        <v>-1770.38</v>
      </c>
      <c r="F33" s="11">
        <f>E33/C33</f>
        <v>22.199678988814767</v>
      </c>
      <c r="G33" s="19"/>
    </row>
    <row r="34" spans="1:7">
      <c r="A34" s="1"/>
      <c r="B34" s="4" t="s">
        <v>13</v>
      </c>
      <c r="C34" s="9">
        <f>SUM(C31:C33)</f>
        <v>420.25200000000001</v>
      </c>
      <c r="D34" s="12">
        <f>SUM(D31:D33)</f>
        <v>16155.8307</v>
      </c>
      <c r="E34" s="13">
        <f>SUM(E31:E33)</f>
        <v>9693.5</v>
      </c>
      <c r="F34" s="12">
        <f>E34/C34</f>
        <v>23.065922351351094</v>
      </c>
      <c r="G34" s="19"/>
    </row>
    <row r="35" spans="1:7" ht="6.75" customHeight="1">
      <c r="A35" s="1"/>
      <c r="B35" s="4"/>
      <c r="C35" s="9"/>
      <c r="D35" s="12"/>
      <c r="E35" s="13"/>
      <c r="F35" s="12"/>
      <c r="G35" s="19"/>
    </row>
    <row r="36" spans="1:7">
      <c r="A36" s="1">
        <v>16</v>
      </c>
      <c r="B36" s="1" t="s">
        <v>70</v>
      </c>
      <c r="C36" s="8">
        <v>250</v>
      </c>
      <c r="D36" s="11">
        <v>9610.7993999999999</v>
      </c>
      <c r="E36" s="1">
        <v>5766.48</v>
      </c>
      <c r="F36" s="11">
        <f>E36/C36</f>
        <v>23.065919999999998</v>
      </c>
      <c r="G36" s="19"/>
    </row>
    <row r="37" spans="1:7">
      <c r="A37" s="1">
        <v>17</v>
      </c>
      <c r="B37" s="1" t="s">
        <v>69</v>
      </c>
      <c r="C37" s="8">
        <v>250</v>
      </c>
      <c r="D37" s="11">
        <v>9610.7993999999999</v>
      </c>
      <c r="E37" s="1">
        <v>5766.48</v>
      </c>
      <c r="F37" s="11">
        <f t="shared" ref="F37:F38" si="1">E37/C37</f>
        <v>23.065919999999998</v>
      </c>
      <c r="G37" s="19"/>
    </row>
    <row r="38" spans="1:7">
      <c r="A38" s="1">
        <v>18</v>
      </c>
      <c r="B38" s="1" t="s">
        <v>71</v>
      </c>
      <c r="C38" s="8">
        <v>-177.15799999999999</v>
      </c>
      <c r="D38" s="11">
        <v>-6699.6827000000003</v>
      </c>
      <c r="E38" s="7">
        <v>-4019.81</v>
      </c>
      <c r="F38" s="11">
        <f t="shared" si="1"/>
        <v>22.690536131588754</v>
      </c>
      <c r="G38" s="19"/>
    </row>
    <row r="39" spans="1:7">
      <c r="A39" s="1"/>
      <c r="B39" s="4" t="s">
        <v>13</v>
      </c>
      <c r="C39" s="9">
        <f>SUM(C36:C38)</f>
        <v>322.84199999999998</v>
      </c>
      <c r="D39" s="12">
        <f>SUM(D36:D38)</f>
        <v>12521.916099999999</v>
      </c>
      <c r="E39" s="13">
        <f>SUM(E36:E38)</f>
        <v>7513.15</v>
      </c>
      <c r="F39" s="12">
        <f>E39/C39</f>
        <v>23.271910098438244</v>
      </c>
      <c r="G39" s="19"/>
    </row>
    <row r="40" spans="1:7" ht="7.5" customHeight="1">
      <c r="A40" s="1"/>
      <c r="B40" s="1"/>
      <c r="C40" s="1"/>
      <c r="D40" s="1"/>
      <c r="E40" s="1"/>
      <c r="F40" s="1"/>
      <c r="G40" s="19"/>
    </row>
    <row r="41" spans="1:7">
      <c r="A41" s="1">
        <v>19</v>
      </c>
      <c r="B41" s="1"/>
      <c r="C41" s="8"/>
      <c r="D41" s="11"/>
      <c r="E41" s="1"/>
      <c r="F41" s="11" t="e">
        <f>E41/C41</f>
        <v>#DIV/0!</v>
      </c>
      <c r="G41" s="19"/>
    </row>
    <row r="42" spans="1:7">
      <c r="A42" s="1">
        <v>20</v>
      </c>
      <c r="B42" s="1"/>
      <c r="C42" s="8"/>
      <c r="D42" s="11"/>
      <c r="E42" s="1"/>
      <c r="F42" s="11" t="e">
        <f t="shared" ref="F42:F43" si="2">E42/C42</f>
        <v>#DIV/0!</v>
      </c>
      <c r="G42" s="19"/>
    </row>
    <row r="43" spans="1:7">
      <c r="A43" s="1">
        <v>21</v>
      </c>
      <c r="B43" s="1"/>
      <c r="C43" s="8"/>
      <c r="D43" s="11"/>
      <c r="E43" s="1"/>
      <c r="F43" s="11" t="e">
        <f t="shared" si="2"/>
        <v>#DIV/0!</v>
      </c>
      <c r="G43" s="19"/>
    </row>
    <row r="44" spans="1:7">
      <c r="A44" s="1"/>
      <c r="B44" s="4" t="s">
        <v>13</v>
      </c>
      <c r="C44" s="9">
        <f>SUM(C41:C43)</f>
        <v>0</v>
      </c>
      <c r="D44" s="12">
        <f>SUM(D41:D43)</f>
        <v>0</v>
      </c>
      <c r="E44" s="13">
        <f>SUM(E41:E43)</f>
        <v>0</v>
      </c>
      <c r="F44" s="12" t="e">
        <f>E44/C44</f>
        <v>#DIV/0!</v>
      </c>
      <c r="G44" s="19"/>
    </row>
    <row r="45" spans="1:7" ht="6" customHeight="1">
      <c r="A45" s="1"/>
      <c r="B45" s="1"/>
      <c r="C45" s="1"/>
      <c r="D45" s="1"/>
      <c r="E45" s="1"/>
      <c r="F45" s="1"/>
      <c r="G45" s="19"/>
    </row>
    <row r="46" spans="1:7">
      <c r="A46" s="1">
        <v>22</v>
      </c>
      <c r="B46" s="1"/>
      <c r="C46" s="8"/>
      <c r="D46" s="11"/>
      <c r="E46" s="1"/>
      <c r="F46" s="11" t="e">
        <f>E46/C46</f>
        <v>#DIV/0!</v>
      </c>
      <c r="G46" s="19"/>
    </row>
    <row r="47" spans="1:7">
      <c r="A47" s="1">
        <v>23</v>
      </c>
      <c r="B47" s="1"/>
      <c r="C47" s="8"/>
      <c r="D47" s="11"/>
      <c r="E47" s="1"/>
      <c r="F47" s="11" t="e">
        <f t="shared" ref="F47:F48" si="3">E47/C47</f>
        <v>#DIV/0!</v>
      </c>
      <c r="G47" s="19"/>
    </row>
    <row r="48" spans="1:7">
      <c r="A48" s="1">
        <v>24</v>
      </c>
      <c r="B48" s="1"/>
      <c r="C48" s="1"/>
      <c r="D48" s="1"/>
      <c r="E48" s="1"/>
      <c r="F48" s="11" t="e">
        <f t="shared" si="3"/>
        <v>#DIV/0!</v>
      </c>
      <c r="G48" s="19"/>
    </row>
    <row r="49" spans="1:7">
      <c r="A49" s="1"/>
      <c r="B49" s="4" t="s">
        <v>13</v>
      </c>
      <c r="C49" s="9">
        <f>SUM(C46:C48)</f>
        <v>0</v>
      </c>
      <c r="D49" s="12">
        <f>SUM(D46:D48)</f>
        <v>0</v>
      </c>
      <c r="E49" s="13">
        <f>SUM(E46:E48)</f>
        <v>0</v>
      </c>
      <c r="F49" s="12" t="e">
        <f>E49/C49</f>
        <v>#DIV/0!</v>
      </c>
      <c r="G49" s="19"/>
    </row>
    <row r="50" spans="1:7" ht="7.5" customHeight="1">
      <c r="A50" s="1"/>
      <c r="B50" s="1"/>
      <c r="C50" s="1"/>
      <c r="D50" s="1"/>
      <c r="E50" s="1"/>
      <c r="F50" s="1"/>
      <c r="G50" s="19"/>
    </row>
    <row r="51" spans="1:7">
      <c r="A51" s="1">
        <v>25</v>
      </c>
      <c r="B51" s="1"/>
      <c r="C51" s="8"/>
      <c r="D51" s="11"/>
      <c r="E51" s="1"/>
      <c r="F51" s="11" t="e">
        <f>E51/C51</f>
        <v>#DIV/0!</v>
      </c>
      <c r="G51" s="19"/>
    </row>
    <row r="52" spans="1:7">
      <c r="A52" s="1">
        <v>26</v>
      </c>
      <c r="B52" s="1"/>
      <c r="C52" s="8"/>
      <c r="D52" s="11"/>
      <c r="E52" s="1"/>
      <c r="F52" s="11" t="e">
        <f t="shared" ref="F52:F53" si="4">E52/C52</f>
        <v>#DIV/0!</v>
      </c>
      <c r="G52" s="19"/>
    </row>
    <row r="53" spans="1:7">
      <c r="A53" s="1">
        <v>27</v>
      </c>
      <c r="B53" s="1"/>
      <c r="C53" s="1"/>
      <c r="D53" s="1"/>
      <c r="E53" s="1"/>
      <c r="F53" s="11" t="e">
        <f t="shared" si="4"/>
        <v>#DIV/0!</v>
      </c>
      <c r="G53" s="19"/>
    </row>
    <row r="54" spans="1:7">
      <c r="A54" s="1"/>
      <c r="B54" s="4" t="s">
        <v>13</v>
      </c>
      <c r="C54" s="9">
        <f>SUM(C51:C53)</f>
        <v>0</v>
      </c>
      <c r="D54" s="12">
        <f>SUM(D51:D53)</f>
        <v>0</v>
      </c>
      <c r="E54" s="13">
        <f>SUM(E51:E53)</f>
        <v>0</v>
      </c>
      <c r="F54" s="12" t="e">
        <f>E54/C54</f>
        <v>#DIV/0!</v>
      </c>
      <c r="G54" s="19"/>
    </row>
    <row r="55" spans="1:7" ht="16.5" customHeight="1">
      <c r="A55" s="1"/>
      <c r="B55" s="1"/>
      <c r="C55" s="1"/>
      <c r="D55" s="1"/>
      <c r="E55" s="1"/>
      <c r="F55" s="1"/>
    </row>
    <row r="56" spans="1:7" ht="17.25" customHeight="1">
      <c r="A56" s="1">
        <v>28</v>
      </c>
      <c r="B56" s="1"/>
      <c r="C56" s="8"/>
      <c r="D56" s="11"/>
      <c r="E56" s="1"/>
      <c r="F56" s="11" t="e">
        <f t="shared" ref="F56:F58" si="5">E56/C56</f>
        <v>#DIV/0!</v>
      </c>
    </row>
    <row r="57" spans="1:7">
      <c r="A57" s="1">
        <v>29</v>
      </c>
      <c r="B57" s="1"/>
      <c r="C57" s="8"/>
      <c r="D57" s="11"/>
      <c r="E57" s="1"/>
      <c r="F57" s="11" t="e">
        <f t="shared" si="5"/>
        <v>#DIV/0!</v>
      </c>
    </row>
    <row r="58" spans="1:7">
      <c r="A58" s="1">
        <v>30</v>
      </c>
      <c r="B58" s="1"/>
      <c r="C58" s="1"/>
      <c r="D58" s="1"/>
      <c r="E58" s="1"/>
      <c r="F58" s="11" t="e">
        <f t="shared" si="5"/>
        <v>#DIV/0!</v>
      </c>
    </row>
    <row r="59" spans="1:7">
      <c r="A59" s="1"/>
      <c r="B59" s="4" t="s">
        <v>13</v>
      </c>
      <c r="C59" s="9">
        <f>SUM(C56:C58)</f>
        <v>0</v>
      </c>
      <c r="D59" s="12">
        <f>SUM(D56:D58)</f>
        <v>0</v>
      </c>
      <c r="E59" s="13">
        <f>SUM(E56:E58)</f>
        <v>0</v>
      </c>
      <c r="F59" s="12" t="e">
        <f>E59/C59</f>
        <v>#DIV/0!</v>
      </c>
    </row>
    <row r="60" spans="1:7">
      <c r="A60" s="1"/>
      <c r="B60" s="1"/>
      <c r="C60" s="1"/>
      <c r="D60" s="1"/>
      <c r="E60" s="1"/>
      <c r="F60" s="1"/>
    </row>
    <row r="61" spans="1:7">
      <c r="A61" s="1">
        <v>31</v>
      </c>
      <c r="B61" s="1"/>
      <c r="C61" s="8"/>
      <c r="D61" s="1"/>
      <c r="E61" s="1"/>
      <c r="F61" s="11" t="e">
        <f t="shared" ref="F61:F63" si="6">E61/C61</f>
        <v>#DIV/0!</v>
      </c>
    </row>
    <row r="62" spans="1:7">
      <c r="A62" s="1">
        <v>32</v>
      </c>
      <c r="B62" s="1"/>
      <c r="C62" s="8"/>
      <c r="D62" s="1"/>
      <c r="E62" s="1"/>
      <c r="F62" s="11" t="e">
        <f t="shared" si="6"/>
        <v>#DIV/0!</v>
      </c>
    </row>
    <row r="63" spans="1:7">
      <c r="A63" s="1">
        <v>33</v>
      </c>
      <c r="B63" s="1"/>
      <c r="C63" s="1"/>
      <c r="D63" s="1"/>
      <c r="E63" s="1"/>
      <c r="F63" s="11" t="e">
        <f t="shared" si="6"/>
        <v>#DIV/0!</v>
      </c>
    </row>
    <row r="64" spans="1:7">
      <c r="A64" s="1"/>
      <c r="B64" s="4" t="s">
        <v>13</v>
      </c>
      <c r="C64" s="9">
        <f>SUM(C61:C63)</f>
        <v>0</v>
      </c>
      <c r="D64" s="12">
        <f>SUM(D61:D63)</f>
        <v>0</v>
      </c>
      <c r="E64" s="13">
        <f>SUM(E61:E63)</f>
        <v>0</v>
      </c>
      <c r="F64" s="12" t="e">
        <f>E64/C64</f>
        <v>#DIV/0!</v>
      </c>
    </row>
    <row r="65" spans="1:6">
      <c r="A65" s="1"/>
      <c r="B65" s="1"/>
      <c r="C65" s="1"/>
      <c r="D65" s="1"/>
      <c r="E65" s="1"/>
      <c r="F65" s="1"/>
    </row>
    <row r="66" spans="1:6">
      <c r="A66" s="1">
        <v>34</v>
      </c>
      <c r="B66" s="1"/>
      <c r="C66" s="8"/>
      <c r="D66" s="11"/>
      <c r="E66" s="1"/>
      <c r="F66" s="11" t="e">
        <f t="shared" ref="F66:F68" si="7">E66/C66</f>
        <v>#DIV/0!</v>
      </c>
    </row>
    <row r="67" spans="1:6">
      <c r="A67" s="1">
        <v>35</v>
      </c>
      <c r="B67" s="1"/>
      <c r="C67" s="8"/>
      <c r="D67" s="11"/>
      <c r="E67" s="1"/>
      <c r="F67" s="11" t="e">
        <f t="shared" si="7"/>
        <v>#DIV/0!</v>
      </c>
    </row>
    <row r="68" spans="1:6">
      <c r="A68" s="1">
        <v>36</v>
      </c>
      <c r="B68" s="1"/>
      <c r="C68" s="1"/>
      <c r="D68" s="1"/>
      <c r="E68" s="1"/>
      <c r="F68" s="11" t="e">
        <f t="shared" si="7"/>
        <v>#DIV/0!</v>
      </c>
    </row>
    <row r="69" spans="1:6">
      <c r="A69" s="1"/>
      <c r="B69" s="4" t="s">
        <v>13</v>
      </c>
      <c r="C69" s="9">
        <f>SUM(C66:C68)</f>
        <v>0</v>
      </c>
      <c r="D69" s="12">
        <f>SUM(D66:D68)</f>
        <v>0</v>
      </c>
      <c r="E69" s="13">
        <f>SUM(E66:E68)</f>
        <v>0</v>
      </c>
      <c r="F69" s="12" t="e">
        <f>E69/C69</f>
        <v>#DIV/0!</v>
      </c>
    </row>
    <row r="70" spans="1:6" ht="27.75" customHeight="1">
      <c r="A70" s="1"/>
      <c r="B70" s="14" t="s">
        <v>43</v>
      </c>
      <c r="C70" s="9">
        <f>SUM(C14+C19+C24+C29+C34+C39+C44+C49+C54+C59+C64+C69)</f>
        <v>4152.058</v>
      </c>
      <c r="D70" s="9">
        <f t="shared" ref="D70:E70" si="8">SUM(D14+D19+D24+D29+D34+D39+D44+D49+D54+D59+D64+D69)</f>
        <v>158546.908</v>
      </c>
      <c r="E70" s="9">
        <f t="shared" si="8"/>
        <v>95128.15</v>
      </c>
      <c r="F70" s="12">
        <f>E70/C70</f>
        <v>22.911084093719307</v>
      </c>
    </row>
    <row r="71" spans="1:6">
      <c r="A71" s="15"/>
      <c r="B71" s="15"/>
      <c r="C71" s="15"/>
      <c r="D71" s="15"/>
      <c r="E71" s="15"/>
      <c r="F71" s="15"/>
    </row>
    <row r="72" spans="1:6">
      <c r="A72" s="16"/>
      <c r="B72" s="16"/>
      <c r="C72" s="16"/>
      <c r="D72" s="16"/>
      <c r="E72" s="16"/>
      <c r="F72" s="16"/>
    </row>
    <row r="73" spans="1:6">
      <c r="A73" s="16"/>
      <c r="B73" s="17">
        <v>42191</v>
      </c>
      <c r="C73" s="16"/>
      <c r="D73" s="16"/>
      <c r="E73" s="16"/>
      <c r="F73" s="16"/>
    </row>
    <row r="74" spans="1:6">
      <c r="A74" s="16"/>
      <c r="B74" s="16"/>
      <c r="C74" s="16"/>
      <c r="D74" s="16"/>
      <c r="E74" s="16"/>
      <c r="F74" s="16"/>
    </row>
    <row r="75" spans="1:6">
      <c r="A75" s="16"/>
      <c r="B75" s="18" t="s">
        <v>44</v>
      </c>
      <c r="C75" s="16"/>
      <c r="D75" s="16"/>
      <c r="E75" s="16"/>
      <c r="F75" s="16"/>
    </row>
    <row r="76" spans="1:6">
      <c r="A76" s="16"/>
      <c r="B76" s="18" t="s">
        <v>180</v>
      </c>
      <c r="C76" s="16"/>
      <c r="D76" s="16"/>
      <c r="E76" s="16"/>
      <c r="F76" s="16"/>
    </row>
    <row r="77" spans="1:6">
      <c r="A77" s="16"/>
      <c r="B77" s="16"/>
      <c r="C77" s="16"/>
      <c r="D77" s="16"/>
      <c r="E77" s="16"/>
      <c r="F77" s="16"/>
    </row>
    <row r="78" spans="1:6">
      <c r="A78" s="16"/>
      <c r="B78" s="16"/>
      <c r="C78" s="16"/>
      <c r="D78" s="16"/>
      <c r="E78" s="16"/>
      <c r="F78" s="16"/>
    </row>
    <row r="79" spans="1:6">
      <c r="A79" s="16"/>
      <c r="B79" s="16"/>
      <c r="C79" s="16"/>
      <c r="D79" s="16"/>
      <c r="E79" s="16"/>
      <c r="F79" s="16"/>
    </row>
    <row r="80" spans="1:6">
      <c r="A80" s="16"/>
      <c r="B80" s="16"/>
      <c r="C80" s="16"/>
      <c r="D80" s="16"/>
      <c r="E80" s="16"/>
      <c r="F80" s="16"/>
    </row>
    <row r="81" spans="1:6">
      <c r="A81" s="16"/>
      <c r="B81" s="16"/>
      <c r="C81" s="16"/>
      <c r="D81" s="16"/>
      <c r="E81" s="16"/>
      <c r="F81" s="16"/>
    </row>
    <row r="82" spans="1:6">
      <c r="A82" s="16"/>
      <c r="B82" s="16"/>
      <c r="C82" s="16"/>
      <c r="D82" s="16"/>
      <c r="E82" s="16"/>
      <c r="F82" s="16"/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77"/>
  <sheetViews>
    <sheetView topLeftCell="A10" workbookViewId="0">
      <selection activeCell="I41" sqref="I41"/>
    </sheetView>
  </sheetViews>
  <sheetFormatPr defaultRowHeight="15"/>
  <cols>
    <col min="1" max="1" width="5.42578125" customWidth="1"/>
    <col min="2" max="2" width="8.7109375" customWidth="1"/>
    <col min="3" max="3" width="11.28515625" customWidth="1"/>
    <col min="4" max="4" width="7.85546875" customWidth="1"/>
    <col min="5" max="5" width="12.85546875" customWidth="1"/>
    <col min="6" max="6" width="8.140625" customWidth="1"/>
    <col min="7" max="7" width="12.140625" customWidth="1"/>
    <col min="9" max="9" width="10.7109375" customWidth="1"/>
  </cols>
  <sheetData>
    <row r="2" spans="1:9">
      <c r="C2" s="5" t="s">
        <v>10</v>
      </c>
      <c r="D2" s="5"/>
      <c r="E2" s="5"/>
    </row>
    <row r="4" spans="1:9">
      <c r="D4" s="6" t="s">
        <v>11</v>
      </c>
    </row>
    <row r="5" spans="1:9">
      <c r="B5" s="5" t="s">
        <v>87</v>
      </c>
      <c r="C5" s="5"/>
      <c r="D5" s="5"/>
      <c r="E5" s="5"/>
    </row>
    <row r="6" spans="1:9" ht="7.5" customHeight="1"/>
    <row r="7" spans="1:9" ht="5.25" customHeight="1">
      <c r="A7" s="4"/>
      <c r="B7" s="4"/>
      <c r="C7" s="4"/>
      <c r="D7" s="4"/>
      <c r="E7" s="4"/>
      <c r="F7" s="4"/>
      <c r="G7" s="1"/>
      <c r="H7" s="1"/>
      <c r="I7" s="1"/>
    </row>
    <row r="8" spans="1:9" ht="18.75" customHeight="1">
      <c r="A8" s="2" t="s">
        <v>0</v>
      </c>
      <c r="B8" s="2" t="s">
        <v>83</v>
      </c>
      <c r="C8" s="2" t="s">
        <v>3</v>
      </c>
      <c r="D8" s="39" t="s">
        <v>74</v>
      </c>
      <c r="E8" s="39" t="s">
        <v>80</v>
      </c>
      <c r="F8" s="39" t="s">
        <v>76</v>
      </c>
      <c r="G8" s="47" t="s">
        <v>85</v>
      </c>
      <c r="H8" s="41" t="s">
        <v>78</v>
      </c>
      <c r="I8" s="41" t="s">
        <v>79</v>
      </c>
    </row>
    <row r="9" spans="1:9" ht="17.25" customHeight="1">
      <c r="A9" s="2" t="s">
        <v>1</v>
      </c>
      <c r="B9" s="3" t="s">
        <v>82</v>
      </c>
      <c r="C9" s="3" t="s">
        <v>4</v>
      </c>
      <c r="D9" s="40" t="s">
        <v>75</v>
      </c>
      <c r="E9" s="39" t="s">
        <v>81</v>
      </c>
      <c r="F9" s="2" t="s">
        <v>77</v>
      </c>
      <c r="G9" s="40" t="s">
        <v>84</v>
      </c>
      <c r="H9" s="48" t="s">
        <v>84</v>
      </c>
      <c r="I9" s="42" t="s">
        <v>78</v>
      </c>
    </row>
    <row r="10" spans="1:9" ht="5.25" customHeight="1">
      <c r="A10" s="1"/>
      <c r="B10" s="1"/>
      <c r="C10" s="1"/>
      <c r="D10" s="1"/>
      <c r="E10" s="1"/>
      <c r="F10" s="1"/>
      <c r="G10" s="19"/>
    </row>
    <row r="11" spans="1:9">
      <c r="A11" s="1">
        <v>1</v>
      </c>
      <c r="B11" s="10">
        <v>7.2013999999999996</v>
      </c>
      <c r="C11" s="8">
        <v>489.78800000000001</v>
      </c>
      <c r="D11" s="7">
        <v>601.69000000000005</v>
      </c>
      <c r="E11" s="7">
        <f>C11*D11</f>
        <v>294700.54172000004</v>
      </c>
      <c r="F11" s="7">
        <v>87.64</v>
      </c>
      <c r="G11" s="7">
        <f>C11*F11</f>
        <v>42925.020320000003</v>
      </c>
      <c r="H11" s="1">
        <v>22.792100000000001</v>
      </c>
      <c r="I11" s="7">
        <f>C11*H11</f>
        <v>11163.297074800001</v>
      </c>
    </row>
    <row r="12" spans="1:9">
      <c r="A12" s="1">
        <v>2</v>
      </c>
      <c r="B12" s="10">
        <v>8.2013999999999996</v>
      </c>
      <c r="C12" s="8">
        <v>345.274</v>
      </c>
      <c r="D12" s="7">
        <v>601.69000000000005</v>
      </c>
      <c r="E12" s="7">
        <f t="shared" ref="E12:E16" si="0">C12*D12</f>
        <v>207747.91306000002</v>
      </c>
      <c r="F12" s="7">
        <v>87.64</v>
      </c>
      <c r="G12" s="7">
        <f t="shared" ref="G12:G16" si="1">C12*F12</f>
        <v>30259.81336</v>
      </c>
      <c r="H12" s="11">
        <v>22.983000000000001</v>
      </c>
      <c r="I12" s="7">
        <f t="shared" ref="I12:I16" si="2">C12*H12</f>
        <v>7935.4323420000001</v>
      </c>
    </row>
    <row r="13" spans="1:9">
      <c r="A13" s="1">
        <v>3</v>
      </c>
      <c r="B13" s="10">
        <v>9.2013999999999996</v>
      </c>
      <c r="C13" s="1">
        <v>545.27599999999995</v>
      </c>
      <c r="D13" s="7">
        <v>601.69000000000005</v>
      </c>
      <c r="E13" s="7">
        <f t="shared" si="0"/>
        <v>328087.11644000001</v>
      </c>
      <c r="F13" s="7">
        <v>87.64</v>
      </c>
      <c r="G13" s="7">
        <f t="shared" si="1"/>
        <v>47787.988639999996</v>
      </c>
      <c r="H13" s="1">
        <v>22.9328</v>
      </c>
      <c r="I13" s="7">
        <f t="shared" si="2"/>
        <v>12504.705452799999</v>
      </c>
    </row>
    <row r="14" spans="1:9">
      <c r="A14" s="1">
        <v>4</v>
      </c>
      <c r="B14" s="24">
        <v>10.2014</v>
      </c>
      <c r="C14" s="43">
        <v>616.63599999999997</v>
      </c>
      <c r="D14" s="44">
        <v>603.44000000000005</v>
      </c>
      <c r="E14" s="7">
        <f t="shared" si="0"/>
        <v>372102.82784000004</v>
      </c>
      <c r="F14" s="44">
        <v>87.64</v>
      </c>
      <c r="G14" s="7">
        <f t="shared" si="1"/>
        <v>54041.979039999998</v>
      </c>
      <c r="H14" s="1">
        <v>22.814699999999998</v>
      </c>
      <c r="I14" s="7">
        <f t="shared" si="2"/>
        <v>14068.365349199998</v>
      </c>
    </row>
    <row r="15" spans="1:9">
      <c r="A15" s="1">
        <v>5</v>
      </c>
      <c r="B15" s="10">
        <v>11.2014</v>
      </c>
      <c r="C15" s="8">
        <v>854.68299999999999</v>
      </c>
      <c r="D15" s="7">
        <v>603.44000000000005</v>
      </c>
      <c r="E15" s="7">
        <f t="shared" si="0"/>
        <v>515749.90952000004</v>
      </c>
      <c r="F15" s="7">
        <v>87.64</v>
      </c>
      <c r="G15" s="7">
        <f t="shared" si="1"/>
        <v>74904.418120000002</v>
      </c>
      <c r="H15" s="1">
        <v>22.716699999999999</v>
      </c>
      <c r="I15" s="7">
        <f t="shared" si="2"/>
        <v>19415.5773061</v>
      </c>
    </row>
    <row r="16" spans="1:9">
      <c r="A16" s="1">
        <v>6</v>
      </c>
      <c r="B16" s="10">
        <v>12.2014</v>
      </c>
      <c r="C16" s="8">
        <v>1041.18</v>
      </c>
      <c r="D16" s="7">
        <v>603.44000000000005</v>
      </c>
      <c r="E16" s="7">
        <f t="shared" si="0"/>
        <v>628289.65920000011</v>
      </c>
      <c r="F16" s="7">
        <v>87.64</v>
      </c>
      <c r="G16" s="7">
        <f t="shared" si="1"/>
        <v>91249.015200000009</v>
      </c>
      <c r="H16" s="1">
        <v>22.7318</v>
      </c>
      <c r="I16" s="7">
        <f t="shared" si="2"/>
        <v>23667.895524</v>
      </c>
    </row>
    <row r="17" spans="1:9">
      <c r="A17" s="1"/>
      <c r="B17" s="10"/>
      <c r="C17" s="1"/>
      <c r="D17" s="11"/>
      <c r="E17" s="1"/>
      <c r="F17" s="11"/>
      <c r="G17" s="1"/>
      <c r="H17" s="1"/>
      <c r="I17" s="1"/>
    </row>
    <row r="18" spans="1:9">
      <c r="A18" s="1"/>
      <c r="B18" s="4" t="s">
        <v>13</v>
      </c>
      <c r="C18" s="9">
        <f>SUM(C11:C16)</f>
        <v>3892.8370000000004</v>
      </c>
      <c r="D18" s="12"/>
      <c r="E18" s="13">
        <f>SUM(E11:E17)</f>
        <v>2346677.9677800005</v>
      </c>
      <c r="F18" s="12"/>
      <c r="G18" s="13">
        <f>SUM(G11:G17)</f>
        <v>341168.23468000005</v>
      </c>
      <c r="H18" s="1"/>
      <c r="I18" s="13">
        <f>SUM(I11:I17)</f>
        <v>88755.273048899995</v>
      </c>
    </row>
    <row r="19" spans="1:9" ht="6.75" customHeight="1">
      <c r="A19" s="1"/>
      <c r="B19" s="1"/>
      <c r="C19" s="1"/>
      <c r="D19" s="1"/>
      <c r="E19" s="1"/>
      <c r="F19" s="1"/>
      <c r="G19" s="23"/>
      <c r="H19" s="23"/>
      <c r="I19" s="23"/>
    </row>
    <row r="20" spans="1:9">
      <c r="A20" s="1">
        <v>7</v>
      </c>
      <c r="B20" s="10">
        <v>1.2015</v>
      </c>
      <c r="C20" s="8">
        <v>1033.6279999999999</v>
      </c>
      <c r="D20" s="7">
        <v>603.14</v>
      </c>
      <c r="E20" s="7">
        <f>C20*D20</f>
        <v>623422.39191999997</v>
      </c>
      <c r="F20" s="7">
        <v>92.42</v>
      </c>
      <c r="G20" s="7">
        <f>C20*F20</f>
        <v>95527.89976</v>
      </c>
      <c r="H20" s="1">
        <v>22.794599999999999</v>
      </c>
      <c r="I20" s="7">
        <f>C20*H20</f>
        <v>23561.136808799998</v>
      </c>
    </row>
    <row r="21" spans="1:9">
      <c r="A21" s="1">
        <v>8</v>
      </c>
      <c r="B21" s="10">
        <v>2.2014999999999998</v>
      </c>
      <c r="C21" s="8">
        <v>901.74400000000003</v>
      </c>
      <c r="D21" s="7">
        <v>603.14</v>
      </c>
      <c r="E21" s="7">
        <f t="shared" ref="E21:E25" si="3">C21*D21</f>
        <v>543877.87615999999</v>
      </c>
      <c r="F21" s="7">
        <v>92.42</v>
      </c>
      <c r="G21" s="7">
        <f t="shared" ref="G21:G25" si="4">C21*F21</f>
        <v>83339.18048000001</v>
      </c>
      <c r="H21" s="1">
        <v>22.857399999999998</v>
      </c>
      <c r="I21" s="7">
        <f t="shared" ref="I21:I25" si="5">C21*H21</f>
        <v>20611.5233056</v>
      </c>
    </row>
    <row r="22" spans="1:9">
      <c r="A22" s="1">
        <v>9</v>
      </c>
      <c r="B22" s="10">
        <v>3.2014999999999998</v>
      </c>
      <c r="C22" s="1">
        <v>874.53300000000002</v>
      </c>
      <c r="D22" s="1">
        <v>603.14</v>
      </c>
      <c r="E22" s="7">
        <f t="shared" si="3"/>
        <v>527465.83362000005</v>
      </c>
      <c r="F22" s="7">
        <v>92.42</v>
      </c>
      <c r="G22" s="7">
        <f t="shared" si="4"/>
        <v>80824.339860000007</v>
      </c>
      <c r="H22" s="11">
        <v>22.885000000000002</v>
      </c>
      <c r="I22" s="7">
        <f t="shared" si="5"/>
        <v>20013.687705</v>
      </c>
    </row>
    <row r="23" spans="1:9">
      <c r="A23" s="1">
        <v>10</v>
      </c>
      <c r="B23" s="24">
        <v>4.2015000000000002</v>
      </c>
      <c r="C23" s="43">
        <v>599.05899999999997</v>
      </c>
      <c r="D23" s="44">
        <v>523.72</v>
      </c>
      <c r="E23" s="7">
        <f t="shared" si="3"/>
        <v>313739.17947999999</v>
      </c>
      <c r="F23" s="44">
        <v>92.42</v>
      </c>
      <c r="G23" s="7">
        <f t="shared" si="4"/>
        <v>55365.032780000001</v>
      </c>
      <c r="H23" s="1">
        <v>22.927800000000001</v>
      </c>
      <c r="I23" s="7">
        <f t="shared" si="5"/>
        <v>13735.104940200001</v>
      </c>
    </row>
    <row r="24" spans="1:9">
      <c r="A24" s="1">
        <v>11</v>
      </c>
      <c r="B24" s="24">
        <v>5.2015000000000002</v>
      </c>
      <c r="C24" s="1">
        <v>420.25200000000001</v>
      </c>
      <c r="D24" s="1">
        <v>523.72</v>
      </c>
      <c r="E24" s="7">
        <f t="shared" si="3"/>
        <v>220094.37744000001</v>
      </c>
      <c r="F24" s="1">
        <v>92.42</v>
      </c>
      <c r="G24" s="7">
        <f t="shared" si="4"/>
        <v>38839.689839999999</v>
      </c>
      <c r="H24" s="1">
        <v>23.065899999999999</v>
      </c>
      <c r="I24" s="7">
        <f t="shared" si="5"/>
        <v>9693.4906068</v>
      </c>
    </row>
    <row r="25" spans="1:9">
      <c r="A25" s="1">
        <v>12</v>
      </c>
      <c r="B25" s="24">
        <v>6.2015000000000002</v>
      </c>
      <c r="C25" s="1">
        <v>322.84199999999998</v>
      </c>
      <c r="D25" s="1">
        <v>523.72</v>
      </c>
      <c r="E25" s="7">
        <f t="shared" si="3"/>
        <v>169078.81224</v>
      </c>
      <c r="F25" s="1">
        <v>92.42</v>
      </c>
      <c r="G25" s="7">
        <f t="shared" si="4"/>
        <v>29837.057639999999</v>
      </c>
      <c r="H25" s="1">
        <v>23.271899999999999</v>
      </c>
      <c r="I25" s="7">
        <f t="shared" si="5"/>
        <v>7513.1467397999995</v>
      </c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4" t="s">
        <v>13</v>
      </c>
      <c r="C27" s="9">
        <f>SUM(C20:C25)</f>
        <v>4152.058</v>
      </c>
      <c r="D27" s="9"/>
      <c r="E27" s="13">
        <f>SUM(E20:E26)</f>
        <v>2397678.4708599998</v>
      </c>
      <c r="F27" s="12"/>
      <c r="G27" s="13">
        <f>SUM(G20:G26)</f>
        <v>383733.20036000002</v>
      </c>
      <c r="H27" s="1"/>
      <c r="I27" s="13">
        <f>SUM(I20:I26)</f>
        <v>95128.090106200005</v>
      </c>
    </row>
    <row r="28" spans="1:9" ht="6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20.25" customHeight="1">
      <c r="A29" s="57" t="s">
        <v>89</v>
      </c>
      <c r="B29" s="58"/>
      <c r="C29" s="9">
        <f>C18+C27</f>
        <v>8044.8950000000004</v>
      </c>
      <c r="D29" s="12"/>
      <c r="E29" s="13">
        <f>E18+E27</f>
        <v>4744356.4386400003</v>
      </c>
      <c r="F29" s="12"/>
      <c r="G29" s="13">
        <f>G18+G27</f>
        <v>724901.43504000013</v>
      </c>
      <c r="H29" s="21"/>
      <c r="I29" s="13">
        <f>I18+I27</f>
        <v>183883.3631551</v>
      </c>
    </row>
    <row r="30" spans="1:9" ht="6.75" customHeight="1">
      <c r="A30" s="50"/>
      <c r="B30" s="37"/>
      <c r="C30" s="28"/>
      <c r="D30" s="29"/>
      <c r="E30" s="38"/>
      <c r="F30" s="29"/>
      <c r="G30" s="15"/>
      <c r="H30" s="15"/>
      <c r="I30" s="51"/>
    </row>
    <row r="31" spans="1:9">
      <c r="A31" s="22"/>
      <c r="B31" s="25"/>
      <c r="C31" s="26"/>
      <c r="D31" s="27"/>
      <c r="E31" s="25"/>
      <c r="F31" s="27"/>
      <c r="G31" s="25"/>
      <c r="H31" s="25"/>
      <c r="I31" s="52"/>
    </row>
    <row r="32" spans="1:9">
      <c r="A32" s="4" t="s">
        <v>86</v>
      </c>
      <c r="B32" s="1"/>
      <c r="C32" s="8"/>
      <c r="D32" s="11"/>
      <c r="E32" s="49">
        <v>5693227.7300000004</v>
      </c>
      <c r="F32" s="11"/>
      <c r="G32" s="49">
        <v>869881.73</v>
      </c>
      <c r="H32" s="1"/>
      <c r="I32" s="49">
        <v>220660.03</v>
      </c>
    </row>
    <row r="33" spans="1:9">
      <c r="A33" s="16"/>
      <c r="B33" s="16"/>
      <c r="C33" s="30"/>
      <c r="D33" s="31"/>
      <c r="E33" s="35"/>
      <c r="F33" s="31"/>
      <c r="G33" s="16"/>
      <c r="H33" s="16"/>
      <c r="I33" s="16"/>
    </row>
    <row r="34" spans="1:9">
      <c r="A34" s="16"/>
      <c r="B34" s="53"/>
      <c r="C34" s="33"/>
      <c r="D34" s="34"/>
      <c r="E34" s="36"/>
      <c r="F34" s="34"/>
      <c r="G34" s="16"/>
      <c r="H34" s="16"/>
      <c r="I34" s="16"/>
    </row>
    <row r="35" spans="1:9" ht="7.5" customHeight="1">
      <c r="A35" s="16"/>
      <c r="B35" s="16"/>
      <c r="C35" s="16"/>
      <c r="D35" s="16"/>
      <c r="E35" s="16"/>
      <c r="F35" s="16"/>
      <c r="G35" s="16"/>
      <c r="H35" s="16"/>
      <c r="I35" s="16"/>
    </row>
    <row r="36" spans="1:9">
      <c r="A36" s="16"/>
      <c r="B36" s="16"/>
      <c r="C36" s="30"/>
      <c r="D36" s="31"/>
      <c r="E36" s="16"/>
      <c r="F36" s="31"/>
      <c r="G36" s="16"/>
      <c r="H36" s="16"/>
      <c r="I36" s="16"/>
    </row>
    <row r="37" spans="1:9">
      <c r="A37" s="16"/>
      <c r="B37" s="16"/>
      <c r="C37" s="30"/>
      <c r="D37" s="31"/>
      <c r="E37" s="16"/>
      <c r="F37" s="31"/>
      <c r="G37" s="16"/>
      <c r="H37" s="16"/>
      <c r="I37" s="16"/>
    </row>
    <row r="38" spans="1:9">
      <c r="A38" s="16"/>
      <c r="B38" s="16"/>
      <c r="C38" s="45"/>
      <c r="D38" s="31"/>
      <c r="E38" s="16"/>
      <c r="F38" s="46"/>
      <c r="G38" s="16"/>
      <c r="H38" s="16"/>
      <c r="I38" s="16"/>
    </row>
    <row r="39" spans="1:9">
      <c r="A39" s="16"/>
      <c r="B39" s="18"/>
      <c r="C39" s="33"/>
      <c r="D39" s="34"/>
      <c r="E39" s="36"/>
      <c r="F39" s="34"/>
      <c r="G39" s="16"/>
      <c r="H39" s="16"/>
      <c r="I39" s="16"/>
    </row>
    <row r="40" spans="1:9" ht="6" customHeight="1">
      <c r="A40" s="16"/>
      <c r="B40" s="16"/>
      <c r="C40" s="16"/>
      <c r="D40" s="16"/>
      <c r="E40" s="16"/>
      <c r="F40" s="16"/>
      <c r="G40" s="16"/>
      <c r="H40" s="16"/>
      <c r="I40" s="16"/>
    </row>
    <row r="41" spans="1:9">
      <c r="A41" s="16"/>
      <c r="B41" s="53" t="s">
        <v>44</v>
      </c>
      <c r="C41" s="33"/>
      <c r="D41" s="31"/>
      <c r="E41" s="16"/>
      <c r="F41" s="31"/>
      <c r="G41" s="16"/>
      <c r="H41" s="16"/>
      <c r="I41" s="16"/>
    </row>
    <row r="42" spans="1:9">
      <c r="A42" s="16"/>
      <c r="B42" s="16" t="s">
        <v>178</v>
      </c>
      <c r="C42" s="16"/>
      <c r="D42" s="31"/>
      <c r="E42" s="16"/>
      <c r="F42" s="31"/>
      <c r="G42" s="16"/>
      <c r="H42" s="16"/>
      <c r="I42" s="16"/>
    </row>
    <row r="43" spans="1:9">
      <c r="A43" s="16"/>
      <c r="B43" s="16" t="s">
        <v>88</v>
      </c>
      <c r="C43" s="30"/>
      <c r="D43" s="16"/>
      <c r="E43" s="16"/>
      <c r="F43" s="31"/>
      <c r="G43" s="16"/>
      <c r="H43" s="16"/>
      <c r="I43" s="16"/>
    </row>
    <row r="44" spans="1:9">
      <c r="A44" s="16"/>
      <c r="B44" s="16"/>
      <c r="C44" s="30"/>
      <c r="D44" s="34"/>
      <c r="E44" s="36"/>
      <c r="F44" s="34"/>
      <c r="G44" s="16"/>
      <c r="H44" s="16"/>
      <c r="I44" s="16"/>
    </row>
    <row r="45" spans="1:9" ht="7.5" customHeight="1">
      <c r="A45" s="16"/>
      <c r="B45" s="16"/>
      <c r="C45" s="45"/>
      <c r="D45" s="16"/>
      <c r="E45" s="16"/>
      <c r="F45" s="16"/>
      <c r="G45" s="16"/>
      <c r="H45" s="16"/>
      <c r="I45" s="16"/>
    </row>
    <row r="46" spans="1:9">
      <c r="A46" s="16"/>
      <c r="B46" s="16"/>
      <c r="C46" s="30"/>
      <c r="D46" s="31"/>
      <c r="E46" s="16"/>
      <c r="F46" s="31"/>
      <c r="G46" s="16"/>
      <c r="H46" s="16"/>
      <c r="I46" s="16"/>
    </row>
    <row r="47" spans="1:9">
      <c r="A47" s="16"/>
      <c r="B47" s="16"/>
      <c r="C47" s="30"/>
      <c r="D47" s="31"/>
      <c r="E47" s="16"/>
      <c r="F47" s="31"/>
      <c r="G47" s="16"/>
      <c r="H47" s="16"/>
      <c r="I47" s="16"/>
    </row>
    <row r="48" spans="1:9">
      <c r="A48" s="16"/>
      <c r="B48" s="16"/>
      <c r="C48" s="16"/>
      <c r="D48" s="16"/>
      <c r="E48" s="16"/>
      <c r="F48" s="31"/>
      <c r="G48" s="16"/>
      <c r="H48" s="16"/>
      <c r="I48" s="16"/>
    </row>
    <row r="49" spans="1:9">
      <c r="A49" s="16"/>
      <c r="B49" s="18"/>
      <c r="C49" s="33"/>
      <c r="D49" s="34"/>
      <c r="E49" s="36"/>
      <c r="F49" s="34"/>
      <c r="G49" s="16"/>
      <c r="H49" s="16"/>
      <c r="I49" s="16"/>
    </row>
    <row r="50" spans="1:9" ht="16.5" customHeight="1">
      <c r="A50" s="16"/>
      <c r="B50" s="16"/>
      <c r="C50" s="16"/>
      <c r="D50" s="16"/>
      <c r="E50" s="16"/>
      <c r="F50" s="16"/>
      <c r="G50" s="16"/>
      <c r="H50" s="16"/>
      <c r="I50" s="16"/>
    </row>
    <row r="51" spans="1:9" ht="17.25" customHeight="1">
      <c r="A51" s="16"/>
      <c r="B51" s="16"/>
      <c r="C51" s="30"/>
      <c r="D51" s="31"/>
      <c r="E51" s="16"/>
      <c r="F51" s="31"/>
      <c r="G51" s="16"/>
      <c r="H51" s="16"/>
      <c r="I51" s="16"/>
    </row>
    <row r="52" spans="1:9">
      <c r="A52" s="16"/>
      <c r="B52" s="16"/>
      <c r="C52" s="30"/>
      <c r="D52" s="31"/>
      <c r="E52" s="16"/>
      <c r="F52" s="31"/>
      <c r="G52" s="16"/>
      <c r="H52" s="16"/>
      <c r="I52" s="16"/>
    </row>
    <row r="53" spans="1:9">
      <c r="A53" s="16"/>
      <c r="B53" s="16"/>
      <c r="C53" s="16"/>
      <c r="D53" s="16"/>
      <c r="E53" s="16"/>
      <c r="F53" s="31"/>
      <c r="G53" s="16"/>
      <c r="H53" s="16"/>
      <c r="I53" s="16"/>
    </row>
    <row r="54" spans="1:9">
      <c r="A54" s="16"/>
      <c r="B54" s="18"/>
      <c r="C54" s="33"/>
      <c r="D54" s="34"/>
      <c r="E54" s="36"/>
      <c r="F54" s="34"/>
      <c r="G54" s="16"/>
      <c r="H54" s="16"/>
      <c r="I54" s="16"/>
    </row>
    <row r="55" spans="1:9">
      <c r="A55" s="16"/>
      <c r="B55" s="16"/>
      <c r="C55" s="16"/>
      <c r="D55" s="16"/>
      <c r="E55" s="16"/>
      <c r="F55" s="16"/>
      <c r="G55" s="16"/>
      <c r="H55" s="16"/>
      <c r="I55" s="16"/>
    </row>
    <row r="56" spans="1:9">
      <c r="A56" s="16"/>
      <c r="B56" s="16"/>
      <c r="C56" s="30"/>
      <c r="D56" s="16"/>
      <c r="E56" s="16"/>
      <c r="F56" s="31"/>
      <c r="G56" s="16"/>
      <c r="H56" s="16"/>
      <c r="I56" s="16"/>
    </row>
    <row r="57" spans="1:9">
      <c r="A57" s="16"/>
      <c r="B57" s="16"/>
      <c r="C57" s="30"/>
      <c r="D57" s="16"/>
      <c r="E57" s="16"/>
      <c r="F57" s="31"/>
      <c r="G57" s="16"/>
      <c r="H57" s="16"/>
      <c r="I57" s="16"/>
    </row>
    <row r="58" spans="1:9">
      <c r="A58" s="16"/>
      <c r="B58" s="16"/>
      <c r="C58" s="16"/>
      <c r="D58" s="16"/>
      <c r="E58" s="16"/>
      <c r="F58" s="31"/>
      <c r="G58" s="16"/>
      <c r="H58" s="16"/>
      <c r="I58" s="16"/>
    </row>
    <row r="59" spans="1:9">
      <c r="A59" s="16"/>
      <c r="B59" s="18"/>
      <c r="C59" s="33"/>
      <c r="D59" s="34"/>
      <c r="E59" s="36"/>
      <c r="F59" s="34"/>
      <c r="G59" s="16"/>
      <c r="H59" s="16"/>
      <c r="I59" s="16"/>
    </row>
    <row r="60" spans="1:9">
      <c r="A60" s="16"/>
      <c r="B60" s="16"/>
      <c r="C60" s="16"/>
      <c r="D60" s="16"/>
      <c r="E60" s="16"/>
      <c r="F60" s="16"/>
      <c r="G60" s="16"/>
      <c r="H60" s="16"/>
      <c r="I60" s="16"/>
    </row>
    <row r="61" spans="1:9">
      <c r="A61" s="16"/>
      <c r="B61" s="16"/>
      <c r="C61" s="30"/>
      <c r="D61" s="31"/>
      <c r="E61" s="16"/>
      <c r="F61" s="31"/>
      <c r="G61" s="16"/>
      <c r="H61" s="16"/>
      <c r="I61" s="16"/>
    </row>
    <row r="62" spans="1:9">
      <c r="A62" s="16"/>
      <c r="B62" s="16"/>
      <c r="C62" s="30"/>
      <c r="D62" s="31"/>
      <c r="E62" s="16"/>
      <c r="F62" s="31"/>
      <c r="G62" s="16"/>
      <c r="H62" s="16"/>
      <c r="I62" s="16"/>
    </row>
    <row r="63" spans="1:9">
      <c r="A63" s="16"/>
      <c r="B63" s="16"/>
      <c r="C63" s="16"/>
      <c r="D63" s="16"/>
      <c r="E63" s="16"/>
      <c r="F63" s="31"/>
      <c r="G63" s="16"/>
      <c r="H63" s="16"/>
      <c r="I63" s="16"/>
    </row>
    <row r="64" spans="1:9">
      <c r="A64" s="16"/>
      <c r="B64" s="18"/>
      <c r="C64" s="33"/>
      <c r="D64" s="34"/>
      <c r="E64" s="36"/>
      <c r="F64" s="34"/>
      <c r="G64" s="16"/>
      <c r="H64" s="16"/>
      <c r="I64" s="16"/>
    </row>
    <row r="65" spans="1:9" ht="27.75" customHeight="1">
      <c r="A65" s="16"/>
      <c r="B65" s="32"/>
      <c r="C65" s="33"/>
      <c r="D65" s="33"/>
      <c r="E65" s="33"/>
      <c r="F65" s="34"/>
      <c r="G65" s="16"/>
      <c r="H65" s="16"/>
      <c r="I65" s="16"/>
    </row>
    <row r="66" spans="1:9">
      <c r="A66" s="16"/>
      <c r="B66" s="16"/>
      <c r="C66" s="16"/>
      <c r="D66" s="16"/>
      <c r="E66" s="16"/>
      <c r="F66" s="16"/>
    </row>
    <row r="67" spans="1:9">
      <c r="A67" s="16"/>
      <c r="B67" s="16"/>
      <c r="C67" s="16"/>
      <c r="D67" s="16"/>
      <c r="E67" s="16"/>
      <c r="F67" s="16"/>
    </row>
    <row r="68" spans="1:9">
      <c r="A68" s="16"/>
      <c r="B68" s="17"/>
      <c r="C68" s="16"/>
      <c r="D68" s="16"/>
      <c r="E68" s="16"/>
      <c r="F68" s="16"/>
    </row>
    <row r="69" spans="1:9">
      <c r="A69" s="16"/>
      <c r="B69" s="16"/>
      <c r="C69" s="16"/>
      <c r="D69" s="16"/>
      <c r="E69" s="16"/>
      <c r="F69" s="16"/>
    </row>
    <row r="70" spans="1:9">
      <c r="A70" s="16"/>
      <c r="B70" s="18"/>
      <c r="C70" s="16"/>
      <c r="D70" s="16"/>
      <c r="E70" s="18"/>
      <c r="F70" s="16"/>
    </row>
    <row r="71" spans="1:9">
      <c r="A71" s="16"/>
      <c r="B71" s="18"/>
      <c r="C71" s="16"/>
      <c r="D71" s="16"/>
      <c r="E71" s="16"/>
      <c r="F71" s="18"/>
    </row>
    <row r="72" spans="1:9">
      <c r="A72" s="16"/>
      <c r="B72" s="16"/>
      <c r="C72" s="16"/>
      <c r="D72" s="16"/>
      <c r="E72" s="16"/>
      <c r="F72" s="16"/>
    </row>
    <row r="73" spans="1:9">
      <c r="A73" s="16"/>
      <c r="B73" s="16"/>
      <c r="C73" s="16"/>
      <c r="D73" s="16"/>
      <c r="E73" s="16"/>
      <c r="F73" s="16"/>
    </row>
    <row r="74" spans="1:9">
      <c r="A74" s="16"/>
      <c r="B74" s="16"/>
      <c r="C74" s="16"/>
      <c r="D74" s="16"/>
      <c r="E74" s="16"/>
      <c r="F74" s="16"/>
    </row>
    <row r="75" spans="1:9">
      <c r="A75" s="16"/>
      <c r="B75" s="16"/>
      <c r="C75" s="16"/>
      <c r="D75" s="16"/>
      <c r="E75" s="16"/>
      <c r="F75" s="16"/>
    </row>
    <row r="76" spans="1:9">
      <c r="A76" s="16"/>
      <c r="B76" s="16"/>
      <c r="C76" s="16"/>
      <c r="D76" s="16"/>
      <c r="E76" s="16"/>
      <c r="F76" s="16"/>
    </row>
    <row r="77" spans="1:9">
      <c r="A77" s="16"/>
      <c r="B77" s="16"/>
      <c r="C77" s="16"/>
      <c r="D77" s="16"/>
      <c r="E77" s="16"/>
      <c r="F77" s="16"/>
    </row>
  </sheetData>
  <mergeCells count="1">
    <mergeCell ref="A29:B29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G82"/>
  <sheetViews>
    <sheetView topLeftCell="A46" workbookViewId="0">
      <selection activeCell="F78" sqref="F78"/>
    </sheetView>
  </sheetViews>
  <sheetFormatPr defaultRowHeight="15"/>
  <cols>
    <col min="1" max="1" width="6" customWidth="1"/>
    <col min="2" max="2" width="19.85546875" customWidth="1"/>
    <col min="3" max="3" width="13" customWidth="1"/>
    <col min="4" max="4" width="13.28515625" customWidth="1"/>
    <col min="5" max="5" width="18" customWidth="1"/>
    <col min="6" max="6" width="16.42578125" customWidth="1"/>
  </cols>
  <sheetData>
    <row r="2" spans="1:7">
      <c r="C2" s="5" t="s">
        <v>10</v>
      </c>
      <c r="D2" s="5"/>
      <c r="E2" s="5"/>
    </row>
    <row r="4" spans="1:7">
      <c r="D4" s="6" t="s">
        <v>11</v>
      </c>
    </row>
    <row r="5" spans="1:7">
      <c r="B5" s="5" t="s">
        <v>104</v>
      </c>
      <c r="C5" s="5"/>
      <c r="D5" s="5"/>
      <c r="E5" s="5"/>
    </row>
    <row r="6" spans="1:7" ht="7.5" customHeight="1"/>
    <row r="7" spans="1:7" ht="5.25" customHeight="1">
      <c r="A7" s="4"/>
      <c r="B7" s="4"/>
      <c r="C7" s="4"/>
      <c r="D7" s="4"/>
      <c r="E7" s="4"/>
      <c r="F7" s="4"/>
    </row>
    <row r="8" spans="1:7" ht="18.75" customHeight="1">
      <c r="A8" s="2" t="s">
        <v>0</v>
      </c>
      <c r="B8" s="2" t="s">
        <v>2</v>
      </c>
      <c r="C8" s="2" t="s">
        <v>3</v>
      </c>
      <c r="D8" s="2" t="s">
        <v>5</v>
      </c>
      <c r="E8" s="2" t="s">
        <v>6</v>
      </c>
      <c r="F8" s="2" t="s">
        <v>8</v>
      </c>
      <c r="G8" s="19"/>
    </row>
    <row r="9" spans="1:7" ht="17.25" customHeight="1">
      <c r="A9" s="2" t="s">
        <v>1</v>
      </c>
      <c r="B9" s="3"/>
      <c r="C9" s="3" t="s">
        <v>4</v>
      </c>
      <c r="D9" s="3"/>
      <c r="E9" s="2" t="s">
        <v>7</v>
      </c>
      <c r="F9" s="2" t="s">
        <v>9</v>
      </c>
      <c r="G9" s="19"/>
    </row>
    <row r="10" spans="1:7" ht="5.25" customHeight="1">
      <c r="A10" s="1"/>
      <c r="B10" s="1"/>
      <c r="C10" s="1"/>
      <c r="D10" s="1"/>
      <c r="E10" s="1"/>
      <c r="F10" s="1"/>
      <c r="G10" s="19"/>
    </row>
    <row r="11" spans="1:7">
      <c r="A11" s="1">
        <v>1</v>
      </c>
      <c r="B11" s="10" t="s">
        <v>105</v>
      </c>
      <c r="C11" s="8">
        <v>350</v>
      </c>
      <c r="D11" s="11">
        <v>13384.7</v>
      </c>
      <c r="E11" s="7">
        <v>8030.82</v>
      </c>
      <c r="F11" s="11">
        <v>22.9452</v>
      </c>
      <c r="G11" s="19"/>
    </row>
    <row r="12" spans="1:7">
      <c r="A12" s="1">
        <v>2</v>
      </c>
      <c r="B12" s="10" t="s">
        <v>106</v>
      </c>
      <c r="C12" s="8">
        <v>350</v>
      </c>
      <c r="D12" s="11">
        <v>13384.7</v>
      </c>
      <c r="E12" s="7">
        <v>8030.82</v>
      </c>
      <c r="F12" s="11">
        <v>22.9452</v>
      </c>
      <c r="G12" s="19"/>
    </row>
    <row r="13" spans="1:7">
      <c r="A13" s="1">
        <v>3</v>
      </c>
      <c r="B13" s="10" t="s">
        <v>107</v>
      </c>
      <c r="C13" s="1">
        <v>374.154</v>
      </c>
      <c r="D13" s="11">
        <v>14057.0452</v>
      </c>
      <c r="E13" s="7">
        <v>8434.23</v>
      </c>
      <c r="F13" s="11">
        <v>22.542100000000001</v>
      </c>
      <c r="G13" s="19"/>
    </row>
    <row r="14" spans="1:7">
      <c r="A14" s="1"/>
      <c r="B14" s="4" t="s">
        <v>13</v>
      </c>
      <c r="C14" s="9">
        <f>SUM(C11:C13)</f>
        <v>1074.154</v>
      </c>
      <c r="D14" s="12">
        <f>SUM(D11:D13)</f>
        <v>40826.445200000002</v>
      </c>
      <c r="E14" s="13">
        <f>SUM(E11:E13)</f>
        <v>24495.87</v>
      </c>
      <c r="F14" s="12">
        <f>E14/C14</f>
        <v>22.80480266330526</v>
      </c>
      <c r="G14" s="19"/>
    </row>
    <row r="15" spans="1:7" ht="7.5" customHeight="1">
      <c r="A15" s="1"/>
      <c r="B15" s="1"/>
      <c r="C15" s="1"/>
      <c r="D15" s="1"/>
      <c r="E15" s="1"/>
      <c r="F15" s="1"/>
      <c r="G15" s="19"/>
    </row>
    <row r="16" spans="1:7">
      <c r="A16" s="1">
        <v>4</v>
      </c>
      <c r="B16" s="10" t="s">
        <v>108</v>
      </c>
      <c r="C16" s="8">
        <v>325</v>
      </c>
      <c r="D16" s="11">
        <v>12352.6</v>
      </c>
      <c r="E16" s="1">
        <v>7411.56</v>
      </c>
      <c r="F16" s="55">
        <f>E16/C16</f>
        <v>22.8048</v>
      </c>
      <c r="G16" s="19"/>
    </row>
    <row r="17" spans="1:7">
      <c r="A17" s="1">
        <v>5</v>
      </c>
      <c r="B17" s="10" t="s">
        <v>109</v>
      </c>
      <c r="C17" s="8">
        <v>325</v>
      </c>
      <c r="D17" s="11">
        <v>12352.6</v>
      </c>
      <c r="E17" s="1">
        <v>7411.56</v>
      </c>
      <c r="F17" s="55">
        <f>E17/C17</f>
        <v>22.8048</v>
      </c>
      <c r="G17" s="19"/>
    </row>
    <row r="18" spans="1:7">
      <c r="A18" s="1">
        <v>6</v>
      </c>
      <c r="B18" s="10" t="s">
        <v>110</v>
      </c>
      <c r="C18" s="1">
        <v>-63.027000000000001</v>
      </c>
      <c r="D18" s="11">
        <v>-2316.8757999999998</v>
      </c>
      <c r="E18" s="1">
        <v>-1390.13</v>
      </c>
      <c r="F18" s="55">
        <f>E18/C18</f>
        <v>22.05610294000984</v>
      </c>
      <c r="G18" s="19"/>
    </row>
    <row r="19" spans="1:7">
      <c r="A19" s="1"/>
      <c r="B19" s="4" t="s">
        <v>13</v>
      </c>
      <c r="C19" s="9">
        <f>SUM(C16:C18)</f>
        <v>586.97299999999996</v>
      </c>
      <c r="D19" s="12">
        <f>SUM(D16:D18)</f>
        <v>22388.324200000003</v>
      </c>
      <c r="E19" s="13">
        <f>SUM(E16:E18)</f>
        <v>13432.990000000002</v>
      </c>
      <c r="F19" s="12">
        <f>E19/C19</f>
        <v>22.88519233423003</v>
      </c>
      <c r="G19" s="19"/>
    </row>
    <row r="20" spans="1:7" ht="6.75" customHeight="1">
      <c r="A20" s="1"/>
      <c r="B20" s="1"/>
      <c r="C20" s="1"/>
      <c r="D20" s="1"/>
      <c r="E20" s="1"/>
      <c r="F20" s="1"/>
      <c r="G20" s="19"/>
    </row>
    <row r="21" spans="1:7">
      <c r="A21" s="1">
        <v>7</v>
      </c>
      <c r="B21" s="1" t="s">
        <v>111</v>
      </c>
      <c r="C21" s="8">
        <v>275</v>
      </c>
      <c r="D21" s="11">
        <v>10489.05</v>
      </c>
      <c r="E21" s="1">
        <v>6293.43</v>
      </c>
      <c r="F21" s="55">
        <f>E21/C21</f>
        <v>22.885200000000001</v>
      </c>
      <c r="G21" s="19"/>
    </row>
    <row r="22" spans="1:7">
      <c r="A22" s="1">
        <v>8</v>
      </c>
      <c r="B22" s="1" t="s">
        <v>112</v>
      </c>
      <c r="C22" s="8">
        <v>275</v>
      </c>
      <c r="D22" s="11">
        <v>10489.05</v>
      </c>
      <c r="E22" s="1">
        <v>6293.43</v>
      </c>
      <c r="F22" s="11">
        <f>E22/C22</f>
        <v>22.885200000000001</v>
      </c>
      <c r="G22" s="19"/>
    </row>
    <row r="23" spans="1:7">
      <c r="A23" s="1">
        <v>9</v>
      </c>
      <c r="B23" s="1" t="s">
        <v>115</v>
      </c>
      <c r="C23" s="1">
        <v>8.52</v>
      </c>
      <c r="D23" s="1">
        <v>404.27969999999999</v>
      </c>
      <c r="E23" s="1">
        <v>242.57</v>
      </c>
      <c r="F23" s="11">
        <f>E23/C23</f>
        <v>28.470657276995304</v>
      </c>
      <c r="G23" s="19"/>
    </row>
    <row r="24" spans="1:7">
      <c r="A24" s="1"/>
      <c r="B24" s="4" t="s">
        <v>13</v>
      </c>
      <c r="C24" s="9">
        <f>SUM(C21:C23)</f>
        <v>558.52</v>
      </c>
      <c r="D24" s="12">
        <f>SUM(D21:D23)</f>
        <v>21382.379699999998</v>
      </c>
      <c r="E24" s="13">
        <f>SUM(E21:E23)</f>
        <v>12829.43</v>
      </c>
      <c r="F24" s="12">
        <f>E24/C24</f>
        <v>22.970403924658026</v>
      </c>
      <c r="G24" s="19"/>
    </row>
    <row r="25" spans="1:7" ht="8.25" customHeight="1">
      <c r="A25" s="1"/>
      <c r="B25" s="1"/>
      <c r="C25" s="1"/>
      <c r="D25" s="1"/>
      <c r="E25" s="1"/>
      <c r="F25" s="1"/>
      <c r="G25" s="19"/>
    </row>
    <row r="26" spans="1:7">
      <c r="A26" s="1">
        <v>10</v>
      </c>
      <c r="B26" s="20" t="s">
        <v>116</v>
      </c>
      <c r="C26" s="8">
        <v>250</v>
      </c>
      <c r="D26" s="11">
        <v>9571</v>
      </c>
      <c r="E26" s="7">
        <v>5742.6</v>
      </c>
      <c r="F26" s="11">
        <f>E26/C26</f>
        <v>22.970400000000001</v>
      </c>
      <c r="G26" s="19"/>
    </row>
    <row r="27" spans="1:7">
      <c r="A27" s="1">
        <v>11</v>
      </c>
      <c r="B27" s="20" t="s">
        <v>117</v>
      </c>
      <c r="C27" s="8">
        <v>250</v>
      </c>
      <c r="D27" s="11">
        <v>9571</v>
      </c>
      <c r="E27" s="7">
        <v>5742.6</v>
      </c>
      <c r="F27" s="11">
        <f>E27/C27</f>
        <v>22.970400000000001</v>
      </c>
      <c r="G27" s="19"/>
    </row>
    <row r="28" spans="1:7">
      <c r="A28" s="1">
        <v>12</v>
      </c>
      <c r="B28" s="1" t="s">
        <v>118</v>
      </c>
      <c r="C28" s="1">
        <v>82.156999999999996</v>
      </c>
      <c r="D28" s="11">
        <v>3167.4205999999999</v>
      </c>
      <c r="E28" s="1">
        <v>1900.45</v>
      </c>
      <c r="F28" s="11">
        <f>E28/C28</f>
        <v>23.131930328517353</v>
      </c>
      <c r="G28" s="19"/>
    </row>
    <row r="29" spans="1:7">
      <c r="A29" s="1"/>
      <c r="B29" s="4" t="s">
        <v>13</v>
      </c>
      <c r="C29" s="9">
        <f>SUM(C26:C28)</f>
        <v>582.15700000000004</v>
      </c>
      <c r="D29" s="12">
        <f>SUM(D26:D28)</f>
        <v>22309.420600000001</v>
      </c>
      <c r="E29" s="13">
        <f>SUM(E26:E28)</f>
        <v>13385.650000000001</v>
      </c>
      <c r="F29" s="12">
        <f>E29/C29</f>
        <v>22.993195993520651</v>
      </c>
      <c r="G29" s="19"/>
    </row>
    <row r="30" spans="1:7" ht="6.75" customHeight="1">
      <c r="A30" s="1"/>
      <c r="B30" s="1"/>
      <c r="C30" s="1"/>
      <c r="D30" s="1"/>
      <c r="E30" s="1"/>
      <c r="F30" s="1"/>
      <c r="G30" s="19"/>
    </row>
    <row r="31" spans="1:7">
      <c r="A31" s="1">
        <v>13</v>
      </c>
      <c r="B31" s="1" t="s">
        <v>119</v>
      </c>
      <c r="C31" s="8">
        <v>250</v>
      </c>
      <c r="D31" s="11">
        <v>9580.5</v>
      </c>
      <c r="E31" s="7">
        <v>5748.3</v>
      </c>
      <c r="F31" s="11">
        <f>E31/C31</f>
        <v>22.993200000000002</v>
      </c>
      <c r="G31" s="19"/>
    </row>
    <row r="32" spans="1:7">
      <c r="A32" s="1">
        <v>14</v>
      </c>
      <c r="B32" s="1" t="s">
        <v>120</v>
      </c>
      <c r="C32" s="8">
        <v>250</v>
      </c>
      <c r="D32" s="11">
        <v>9580.5</v>
      </c>
      <c r="E32" s="7">
        <v>5748.3</v>
      </c>
      <c r="F32" s="11">
        <f>E32/C32</f>
        <v>22.993200000000002</v>
      </c>
      <c r="G32" s="19"/>
    </row>
    <row r="33" spans="1:7">
      <c r="A33" s="1">
        <v>15</v>
      </c>
      <c r="B33" s="1" t="s">
        <v>121</v>
      </c>
      <c r="C33" s="8">
        <v>-177.989</v>
      </c>
      <c r="D33" s="11">
        <v>-6765.8306000000002</v>
      </c>
      <c r="E33" s="7">
        <v>-4059.5</v>
      </c>
      <c r="F33" s="11">
        <f>E33/C33</f>
        <v>22.807589233042492</v>
      </c>
      <c r="G33" s="19"/>
    </row>
    <row r="34" spans="1:7">
      <c r="A34" s="1"/>
      <c r="B34" s="4" t="s">
        <v>13</v>
      </c>
      <c r="C34" s="9">
        <f>SUM(C31:C33)</f>
        <v>322.01099999999997</v>
      </c>
      <c r="D34" s="12">
        <f>SUM(D31:D33)</f>
        <v>12395.169399999999</v>
      </c>
      <c r="E34" s="13">
        <f>SUM(E31:E33)</f>
        <v>7437.1</v>
      </c>
      <c r="F34" s="12">
        <f>E34/C34</f>
        <v>23.095794864150609</v>
      </c>
      <c r="G34" s="19"/>
    </row>
    <row r="35" spans="1:7" ht="6.75" customHeight="1">
      <c r="A35" s="1"/>
      <c r="B35" s="4"/>
      <c r="C35" s="9"/>
      <c r="D35" s="12"/>
      <c r="E35" s="13"/>
      <c r="F35" s="12"/>
      <c r="G35" s="19"/>
    </row>
    <row r="36" spans="1:7">
      <c r="A36" s="1">
        <v>16</v>
      </c>
      <c r="B36" s="1" t="s">
        <v>122</v>
      </c>
      <c r="C36" s="8">
        <v>250</v>
      </c>
      <c r="D36" s="11">
        <v>9623.25</v>
      </c>
      <c r="E36" s="1">
        <v>5773.95</v>
      </c>
      <c r="F36" s="11">
        <f>E36/C36</f>
        <v>23.095800000000001</v>
      </c>
      <c r="G36" s="19"/>
    </row>
    <row r="37" spans="1:7">
      <c r="A37" s="1">
        <v>17</v>
      </c>
      <c r="B37" s="1" t="s">
        <v>123</v>
      </c>
      <c r="C37" s="8">
        <v>250</v>
      </c>
      <c r="D37" s="11">
        <v>9623.25</v>
      </c>
      <c r="E37" s="1">
        <v>5773.95</v>
      </c>
      <c r="F37" s="11">
        <f>E37/C37</f>
        <v>23.095800000000001</v>
      </c>
      <c r="G37" s="19"/>
    </row>
    <row r="38" spans="1:7">
      <c r="A38" s="1">
        <v>18</v>
      </c>
      <c r="B38" s="1" t="s">
        <v>124</v>
      </c>
      <c r="C38" s="8">
        <v>7.5570000000000004</v>
      </c>
      <c r="D38" s="11">
        <v>422.85640000000001</v>
      </c>
      <c r="E38" s="7">
        <v>253.71</v>
      </c>
      <c r="F38" s="11">
        <f>E38/C38</f>
        <v>33.572846367606189</v>
      </c>
      <c r="G38" s="19"/>
    </row>
    <row r="39" spans="1:7">
      <c r="A39" s="1"/>
      <c r="B39" s="4" t="s">
        <v>13</v>
      </c>
      <c r="C39" s="9">
        <f>SUM(C36:C38)</f>
        <v>507.55700000000002</v>
      </c>
      <c r="D39" s="12">
        <f>SUM(D36:D38)</f>
        <v>19669.356400000001</v>
      </c>
      <c r="E39" s="13">
        <f>SUM(E36:E38)</f>
        <v>11801.609999999999</v>
      </c>
      <c r="F39" s="12">
        <f>E39/C39</f>
        <v>23.251792409522473</v>
      </c>
      <c r="G39" s="19"/>
    </row>
    <row r="40" spans="1:7" ht="7.5" customHeight="1">
      <c r="A40" s="1"/>
      <c r="B40" s="1"/>
      <c r="C40" s="1"/>
      <c r="D40" s="1"/>
      <c r="E40" s="1"/>
      <c r="F40" s="1"/>
      <c r="G40" s="19"/>
    </row>
    <row r="41" spans="1:7">
      <c r="A41" s="1">
        <v>19</v>
      </c>
      <c r="B41" s="56" t="s">
        <v>125</v>
      </c>
      <c r="C41" s="8">
        <v>250</v>
      </c>
      <c r="D41" s="11">
        <v>9688.25</v>
      </c>
      <c r="E41" s="1">
        <v>5812.95</v>
      </c>
      <c r="F41" s="11">
        <f>E41/C41</f>
        <v>23.251799999999999</v>
      </c>
      <c r="G41" s="19"/>
    </row>
    <row r="42" spans="1:7">
      <c r="A42" s="1">
        <v>20</v>
      </c>
      <c r="B42" s="56" t="s">
        <v>126</v>
      </c>
      <c r="C42" s="8">
        <v>250</v>
      </c>
      <c r="D42" s="11">
        <v>9688.25</v>
      </c>
      <c r="E42" s="1">
        <v>5812.95</v>
      </c>
      <c r="F42" s="11">
        <f t="shared" ref="F42:F43" si="0">E42/C42</f>
        <v>23.251799999999999</v>
      </c>
      <c r="G42" s="19"/>
    </row>
    <row r="43" spans="1:7">
      <c r="A43" s="1">
        <v>21</v>
      </c>
      <c r="B43" s="1" t="s">
        <v>127</v>
      </c>
      <c r="C43" s="8">
        <v>-81.763000000000005</v>
      </c>
      <c r="D43" s="11">
        <v>-3231.7152999999998</v>
      </c>
      <c r="E43" s="1">
        <v>-1939.03</v>
      </c>
      <c r="F43" s="11">
        <f t="shared" si="0"/>
        <v>23.715250174284211</v>
      </c>
      <c r="G43" s="19"/>
    </row>
    <row r="44" spans="1:7">
      <c r="A44" s="1"/>
      <c r="B44" s="4" t="s">
        <v>13</v>
      </c>
      <c r="C44" s="9">
        <f>SUM(C41:C43)</f>
        <v>418.23699999999997</v>
      </c>
      <c r="D44" s="12">
        <f>SUM(D41:D43)</f>
        <v>16144.7847</v>
      </c>
      <c r="E44" s="13">
        <f>SUM(E41:E43)</f>
        <v>9686.869999999999</v>
      </c>
      <c r="F44" s="12">
        <f>E44/C44</f>
        <v>23.161198076688574</v>
      </c>
      <c r="G44" s="19"/>
    </row>
    <row r="45" spans="1:7" ht="6" customHeight="1">
      <c r="A45" s="1"/>
      <c r="B45" s="1"/>
      <c r="C45" s="1"/>
      <c r="D45" s="1"/>
      <c r="E45" s="1"/>
      <c r="F45" s="1"/>
      <c r="G45" s="19"/>
    </row>
    <row r="46" spans="1:7">
      <c r="A46" s="1">
        <v>22</v>
      </c>
      <c r="B46" s="56" t="s">
        <v>128</v>
      </c>
      <c r="C46" s="8">
        <v>175</v>
      </c>
      <c r="D46" s="11">
        <v>6755.35</v>
      </c>
      <c r="E46" s="1">
        <v>4053.21</v>
      </c>
      <c r="F46" s="11">
        <f>E46/C46</f>
        <v>23.161200000000001</v>
      </c>
      <c r="G46" s="19"/>
    </row>
    <row r="47" spans="1:7">
      <c r="A47" s="1">
        <v>23</v>
      </c>
      <c r="B47" s="56" t="s">
        <v>129</v>
      </c>
      <c r="C47" s="8">
        <v>175</v>
      </c>
      <c r="D47" s="11">
        <v>6755.35</v>
      </c>
      <c r="E47" s="1">
        <v>4053.21</v>
      </c>
      <c r="F47" s="11">
        <f t="shared" ref="F47:F48" si="1">E47/C47</f>
        <v>23.161200000000001</v>
      </c>
      <c r="G47" s="19"/>
    </row>
    <row r="48" spans="1:7">
      <c r="A48" s="1">
        <v>24</v>
      </c>
      <c r="B48" s="1" t="s">
        <v>130</v>
      </c>
      <c r="C48" s="1">
        <v>119.31399999999999</v>
      </c>
      <c r="D48" s="1">
        <v>4503.9179000000004</v>
      </c>
      <c r="E48" s="1">
        <v>2702.35</v>
      </c>
      <c r="F48" s="11">
        <f t="shared" si="1"/>
        <v>22.649060462309535</v>
      </c>
      <c r="G48" s="19"/>
    </row>
    <row r="49" spans="1:7">
      <c r="A49" s="1"/>
      <c r="B49" s="4" t="s">
        <v>13</v>
      </c>
      <c r="C49" s="9">
        <f>SUM(C46:C48)</f>
        <v>469.31399999999996</v>
      </c>
      <c r="D49" s="12">
        <f>SUM(D46:D48)</f>
        <v>18014.617900000001</v>
      </c>
      <c r="E49" s="13">
        <f>SUM(E46:E48)</f>
        <v>10808.77</v>
      </c>
      <c r="F49" s="12">
        <f>E49/C49</f>
        <v>23.030998436015121</v>
      </c>
      <c r="G49" s="19"/>
    </row>
    <row r="50" spans="1:7" ht="7.5" customHeight="1">
      <c r="A50" s="1"/>
      <c r="B50" s="1"/>
      <c r="C50" s="1"/>
      <c r="D50" s="1"/>
      <c r="E50" s="1"/>
      <c r="F50" s="1"/>
      <c r="G50" s="19"/>
    </row>
    <row r="51" spans="1:7">
      <c r="A51" s="1">
        <v>25</v>
      </c>
      <c r="B51" s="56" t="s">
        <v>131</v>
      </c>
      <c r="C51" s="8">
        <v>250</v>
      </c>
      <c r="D51" s="11">
        <v>9596.25</v>
      </c>
      <c r="E51" s="1">
        <v>5757.75</v>
      </c>
      <c r="F51" s="11">
        <f>E51/C51</f>
        <v>23.030999999999999</v>
      </c>
      <c r="G51" s="19"/>
    </row>
    <row r="52" spans="1:7">
      <c r="A52" s="1">
        <v>26</v>
      </c>
      <c r="B52" s="56" t="s">
        <v>132</v>
      </c>
      <c r="C52" s="8">
        <v>250</v>
      </c>
      <c r="D52" s="11">
        <v>9596.25</v>
      </c>
      <c r="E52" s="1">
        <v>5757.75</v>
      </c>
      <c r="F52" s="11">
        <f t="shared" ref="F52:F53" si="2">E52/C52</f>
        <v>23.030999999999999</v>
      </c>
      <c r="G52" s="19"/>
    </row>
    <row r="53" spans="1:7">
      <c r="A53" s="1">
        <v>27</v>
      </c>
      <c r="B53" s="1" t="s">
        <v>133</v>
      </c>
      <c r="C53" s="1">
        <v>34.872999999999998</v>
      </c>
      <c r="D53" s="1">
        <v>1340.7396000000001</v>
      </c>
      <c r="E53" s="7">
        <v>804.44</v>
      </c>
      <c r="F53" s="11">
        <f t="shared" si="2"/>
        <v>23.067702807329457</v>
      </c>
      <c r="G53" s="19"/>
    </row>
    <row r="54" spans="1:7">
      <c r="A54" s="1"/>
      <c r="B54" s="4" t="s">
        <v>13</v>
      </c>
      <c r="C54" s="9">
        <f>SUM(C51:C53)</f>
        <v>534.87300000000005</v>
      </c>
      <c r="D54" s="12">
        <f>SUM(D51:D53)</f>
        <v>20533.239600000001</v>
      </c>
      <c r="E54" s="13">
        <f>SUM(E51:E53)</f>
        <v>12319.94</v>
      </c>
      <c r="F54" s="12">
        <f>E54/C54</f>
        <v>23.033392973659165</v>
      </c>
      <c r="G54" s="19"/>
    </row>
    <row r="55" spans="1:7" ht="16.5" customHeight="1">
      <c r="A55" s="1"/>
      <c r="B55" s="1"/>
      <c r="C55" s="1"/>
      <c r="D55" s="1"/>
      <c r="E55" s="1"/>
      <c r="F55" s="1"/>
    </row>
    <row r="56" spans="1:7" ht="17.25" customHeight="1">
      <c r="A56" s="1">
        <v>28</v>
      </c>
      <c r="B56" s="1" t="s">
        <v>134</v>
      </c>
      <c r="C56" s="8">
        <v>275</v>
      </c>
      <c r="D56" s="11">
        <v>10556.975</v>
      </c>
      <c r="E56" s="7">
        <v>6334.19</v>
      </c>
      <c r="F56" s="11">
        <f t="shared" ref="F56:F58" si="3">E56/C56</f>
        <v>23.033418181818181</v>
      </c>
    </row>
    <row r="57" spans="1:7">
      <c r="A57" s="1">
        <v>29</v>
      </c>
      <c r="B57" s="1" t="s">
        <v>135</v>
      </c>
      <c r="C57" s="8">
        <v>275</v>
      </c>
      <c r="D57" s="11">
        <v>10556.975</v>
      </c>
      <c r="E57" s="7">
        <v>6334.19</v>
      </c>
      <c r="F57" s="11">
        <f t="shared" si="3"/>
        <v>23.033418181818181</v>
      </c>
    </row>
    <row r="58" spans="1:7">
      <c r="A58" s="1">
        <v>30</v>
      </c>
      <c r="B58" s="1" t="s">
        <v>136</v>
      </c>
      <c r="C58" s="1">
        <v>52.517000000000003</v>
      </c>
      <c r="D58" s="1">
        <v>1844.3578</v>
      </c>
      <c r="E58" s="7">
        <v>1106.5999999999999</v>
      </c>
      <c r="F58" s="11">
        <f t="shared" si="3"/>
        <v>21.071272159491208</v>
      </c>
    </row>
    <row r="59" spans="1:7">
      <c r="A59" s="1"/>
      <c r="B59" s="4" t="s">
        <v>13</v>
      </c>
      <c r="C59" s="9">
        <f>SUM(C56:C58)</f>
        <v>602.51700000000005</v>
      </c>
      <c r="D59" s="12">
        <f>SUM(D56:D58)</f>
        <v>22958.307800000002</v>
      </c>
      <c r="E59" s="13">
        <f>SUM(E56:E58)</f>
        <v>13774.98</v>
      </c>
      <c r="F59" s="12">
        <f>E59/C59</f>
        <v>22.862392264450627</v>
      </c>
    </row>
    <row r="60" spans="1:7">
      <c r="A60" s="1"/>
      <c r="B60" s="1"/>
      <c r="C60" s="1"/>
      <c r="D60" s="1"/>
      <c r="E60" s="1"/>
      <c r="F60" s="1"/>
    </row>
    <row r="61" spans="1:7">
      <c r="A61" s="1">
        <v>31</v>
      </c>
      <c r="B61" s="1" t="s">
        <v>137</v>
      </c>
      <c r="C61" s="8">
        <v>300</v>
      </c>
      <c r="D61" s="11">
        <v>11431.2</v>
      </c>
      <c r="E61" s="1">
        <v>6858.72</v>
      </c>
      <c r="F61" s="11">
        <f t="shared" ref="F61:F63" si="4">E61/C61</f>
        <v>22.862400000000001</v>
      </c>
    </row>
    <row r="62" spans="1:7">
      <c r="A62" s="1">
        <v>32</v>
      </c>
      <c r="B62" s="1" t="s">
        <v>138</v>
      </c>
      <c r="C62" s="8">
        <v>300</v>
      </c>
      <c r="D62" s="11">
        <v>11431.2</v>
      </c>
      <c r="E62" s="1">
        <v>6858.72</v>
      </c>
      <c r="F62" s="11">
        <f t="shared" si="4"/>
        <v>22.862400000000001</v>
      </c>
    </row>
    <row r="63" spans="1:7">
      <c r="A63" s="1">
        <v>33</v>
      </c>
      <c r="B63" s="1" t="s">
        <v>140</v>
      </c>
      <c r="C63" s="8">
        <v>26.596</v>
      </c>
      <c r="D63" s="1">
        <v>1223.3235999999999</v>
      </c>
      <c r="E63" s="1">
        <v>733.99</v>
      </c>
      <c r="F63" s="11">
        <f t="shared" si="4"/>
        <v>27.59775906151301</v>
      </c>
    </row>
    <row r="64" spans="1:7">
      <c r="A64" s="1"/>
      <c r="B64" s="4" t="s">
        <v>13</v>
      </c>
      <c r="C64" s="9">
        <f>SUM(C61:C63)</f>
        <v>626.596</v>
      </c>
      <c r="D64" s="12">
        <f>SUM(D61:D63)</f>
        <v>24085.723600000001</v>
      </c>
      <c r="E64" s="13">
        <f>SUM(E61:E63)</f>
        <v>14451.43</v>
      </c>
      <c r="F64" s="12">
        <f>E64/C64</f>
        <v>23.06339331882106</v>
      </c>
    </row>
    <row r="65" spans="1:6">
      <c r="A65" s="1"/>
      <c r="B65" s="1"/>
      <c r="C65" s="1"/>
      <c r="D65" s="1"/>
      <c r="E65" s="1"/>
      <c r="F65" s="1"/>
    </row>
    <row r="66" spans="1:6">
      <c r="A66" s="1">
        <v>34</v>
      </c>
      <c r="B66" s="1" t="s">
        <v>139</v>
      </c>
      <c r="C66" s="8">
        <v>350</v>
      </c>
      <c r="D66" s="11">
        <v>13453.65</v>
      </c>
      <c r="E66" s="1">
        <v>8072.19</v>
      </c>
      <c r="F66" s="11">
        <f t="shared" ref="F66:F68" si="5">E66/C66</f>
        <v>23.063399999999998</v>
      </c>
    </row>
    <row r="67" spans="1:6">
      <c r="A67" s="1">
        <v>35</v>
      </c>
      <c r="B67" s="1" t="s">
        <v>141</v>
      </c>
      <c r="C67" s="8">
        <v>350</v>
      </c>
      <c r="D67" s="11">
        <v>13453.65</v>
      </c>
      <c r="E67" s="1">
        <v>8072.19</v>
      </c>
      <c r="F67" s="11">
        <f t="shared" si="5"/>
        <v>23.063399999999998</v>
      </c>
    </row>
    <row r="68" spans="1:6">
      <c r="A68" s="1">
        <v>36</v>
      </c>
      <c r="B68" s="1" t="s">
        <v>142</v>
      </c>
      <c r="C68" s="1">
        <v>250.59100000000001</v>
      </c>
      <c r="D68" s="1">
        <v>9122.9506999999994</v>
      </c>
      <c r="E68" s="1">
        <v>5473.77</v>
      </c>
      <c r="F68" s="11">
        <f t="shared" si="5"/>
        <v>21.843442102868821</v>
      </c>
    </row>
    <row r="69" spans="1:6">
      <c r="A69" s="1"/>
      <c r="B69" s="4" t="s">
        <v>13</v>
      </c>
      <c r="C69" s="9">
        <f>SUM(C66:C68)</f>
        <v>950.59100000000001</v>
      </c>
      <c r="D69" s="12">
        <f>SUM(D66:D68)</f>
        <v>36030.250699999997</v>
      </c>
      <c r="E69" s="13">
        <f>SUM(E66:E68)</f>
        <v>21618.15</v>
      </c>
      <c r="F69" s="12">
        <f>E69/C69</f>
        <v>22.741799575211633</v>
      </c>
    </row>
    <row r="70" spans="1:6" ht="27.75" customHeight="1">
      <c r="A70" s="1"/>
      <c r="B70" s="14" t="s">
        <v>43</v>
      </c>
      <c r="C70" s="9">
        <f>SUM(C14+C19+C24+C29+C34+C39+C44+C49+C54+C59+C64+C69)</f>
        <v>7233.5</v>
      </c>
      <c r="D70" s="9">
        <f t="shared" ref="D70:E70" si="6">SUM(D14+D19+D24+D29+D34+D39+D44+D49+D54+D59+D64+D69)</f>
        <v>276738.01980000001</v>
      </c>
      <c r="E70" s="9">
        <f t="shared" si="6"/>
        <v>166042.79</v>
      </c>
      <c r="F70" s="12">
        <f>E70/C70</f>
        <v>22.95469551392825</v>
      </c>
    </row>
    <row r="71" spans="1:6">
      <c r="A71" s="15"/>
      <c r="B71" s="15"/>
      <c r="C71" s="15"/>
      <c r="D71" s="15"/>
      <c r="E71" s="15"/>
      <c r="F71" s="15"/>
    </row>
    <row r="72" spans="1:6">
      <c r="A72" s="16"/>
      <c r="B72" s="16"/>
      <c r="C72" s="16"/>
      <c r="D72" s="16"/>
      <c r="E72" s="16"/>
      <c r="F72" s="16"/>
    </row>
    <row r="73" spans="1:6">
      <c r="A73" s="16"/>
      <c r="B73" s="17">
        <v>42745</v>
      </c>
      <c r="C73" s="16"/>
      <c r="D73" s="16"/>
      <c r="E73" s="16"/>
      <c r="F73" s="16"/>
    </row>
    <row r="74" spans="1:6">
      <c r="A74" s="16"/>
      <c r="B74" s="16"/>
      <c r="C74" s="16"/>
      <c r="D74" s="16"/>
      <c r="E74" s="16"/>
      <c r="F74" s="16"/>
    </row>
    <row r="75" spans="1:6">
      <c r="A75" s="16"/>
      <c r="B75" s="18" t="s">
        <v>44</v>
      </c>
      <c r="C75" s="16"/>
      <c r="D75" s="16"/>
      <c r="E75" s="16"/>
      <c r="F75" s="16"/>
    </row>
    <row r="76" spans="1:6">
      <c r="A76" s="16"/>
      <c r="B76" s="18" t="s">
        <v>178</v>
      </c>
      <c r="C76" s="16"/>
      <c r="D76" s="16"/>
      <c r="E76" s="16"/>
      <c r="F76" s="16"/>
    </row>
    <row r="77" spans="1:6">
      <c r="A77" s="16"/>
      <c r="B77" s="16"/>
      <c r="C77" s="16"/>
      <c r="D77" s="16"/>
      <c r="E77" s="16"/>
      <c r="F77" s="16"/>
    </row>
    <row r="78" spans="1:6">
      <c r="A78" s="16"/>
      <c r="B78" s="16"/>
      <c r="C78" s="16"/>
      <c r="D78" s="16"/>
      <c r="E78" s="16"/>
      <c r="F78" s="16"/>
    </row>
    <row r="79" spans="1:6">
      <c r="A79" s="16"/>
      <c r="B79" s="16"/>
      <c r="C79" s="16"/>
      <c r="D79" s="16"/>
      <c r="E79" s="16"/>
      <c r="F79" s="16"/>
    </row>
    <row r="80" spans="1:6">
      <c r="A80" s="16"/>
      <c r="B80" s="16"/>
      <c r="C80" s="16"/>
      <c r="D80" s="16"/>
      <c r="E80" s="16"/>
      <c r="F80" s="16"/>
    </row>
    <row r="81" spans="1:6">
      <c r="A81" s="16"/>
      <c r="B81" s="16"/>
      <c r="C81" s="16"/>
      <c r="D81" s="16"/>
      <c r="E81" s="16"/>
      <c r="F81" s="16"/>
    </row>
    <row r="82" spans="1:6">
      <c r="A82" s="16"/>
      <c r="B82" s="16"/>
      <c r="C82" s="16"/>
      <c r="D82" s="16"/>
      <c r="E82" s="16"/>
      <c r="F82" s="16"/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82"/>
  <sheetViews>
    <sheetView tabSelected="1" topLeftCell="A47" workbookViewId="0">
      <selection activeCell="G78" sqref="G78"/>
    </sheetView>
  </sheetViews>
  <sheetFormatPr defaultRowHeight="15"/>
  <cols>
    <col min="1" max="1" width="6" customWidth="1"/>
    <col min="2" max="2" width="19.85546875" customWidth="1"/>
    <col min="3" max="3" width="13" customWidth="1"/>
    <col min="4" max="4" width="13.28515625" customWidth="1"/>
    <col min="5" max="5" width="18" customWidth="1"/>
    <col min="6" max="6" width="16.42578125" customWidth="1"/>
  </cols>
  <sheetData>
    <row r="2" spans="1:7">
      <c r="C2" s="5" t="s">
        <v>10</v>
      </c>
      <c r="D2" s="5"/>
      <c r="E2" s="5"/>
    </row>
    <row r="4" spans="1:7">
      <c r="D4" s="6" t="s">
        <v>11</v>
      </c>
    </row>
    <row r="5" spans="1:7">
      <c r="B5" s="5" t="s">
        <v>143</v>
      </c>
      <c r="C5" s="5"/>
      <c r="D5" s="5"/>
      <c r="E5" s="5"/>
    </row>
    <row r="6" spans="1:7" ht="7.5" customHeight="1"/>
    <row r="7" spans="1:7" ht="5.25" customHeight="1">
      <c r="A7" s="4"/>
      <c r="B7" s="4"/>
      <c r="C7" s="4"/>
      <c r="D7" s="4"/>
      <c r="E7" s="4"/>
      <c r="F7" s="4"/>
    </row>
    <row r="8" spans="1:7" ht="18.75" customHeight="1">
      <c r="A8" s="2" t="s">
        <v>0</v>
      </c>
      <c r="B8" s="2" t="s">
        <v>2</v>
      </c>
      <c r="C8" s="2" t="s">
        <v>3</v>
      </c>
      <c r="D8" s="2" t="s">
        <v>5</v>
      </c>
      <c r="E8" s="2" t="s">
        <v>6</v>
      </c>
      <c r="F8" s="2" t="s">
        <v>8</v>
      </c>
      <c r="G8" s="19"/>
    </row>
    <row r="9" spans="1:7" ht="17.25" customHeight="1">
      <c r="A9" s="2" t="s">
        <v>1</v>
      </c>
      <c r="B9" s="3"/>
      <c r="C9" s="3" t="s">
        <v>4</v>
      </c>
      <c r="D9" s="3"/>
      <c r="E9" s="2" t="s">
        <v>7</v>
      </c>
      <c r="F9" s="2" t="s">
        <v>9</v>
      </c>
      <c r="G9" s="19"/>
    </row>
    <row r="10" spans="1:7" ht="5.25" customHeight="1">
      <c r="A10" s="1"/>
      <c r="B10" s="1"/>
      <c r="C10" s="1"/>
      <c r="D10" s="1"/>
      <c r="E10" s="1"/>
      <c r="F10" s="1"/>
      <c r="G10" s="19"/>
    </row>
    <row r="11" spans="1:7">
      <c r="A11" s="1">
        <v>1</v>
      </c>
      <c r="B11" s="10" t="s">
        <v>144</v>
      </c>
      <c r="C11" s="8">
        <v>400</v>
      </c>
      <c r="D11" s="11">
        <v>15161.2</v>
      </c>
      <c r="E11" s="7">
        <v>9096.7199999999993</v>
      </c>
      <c r="F11" s="55">
        <f>E11/C11</f>
        <v>22.741799999999998</v>
      </c>
      <c r="G11" s="19"/>
    </row>
    <row r="12" spans="1:7">
      <c r="A12" s="1">
        <v>2</v>
      </c>
      <c r="B12" s="10" t="s">
        <v>145</v>
      </c>
      <c r="C12" s="8">
        <v>400</v>
      </c>
      <c r="D12" s="11">
        <v>15161.2</v>
      </c>
      <c r="E12" s="7">
        <v>9096.7199999999993</v>
      </c>
      <c r="F12" s="55">
        <f>E12/C12</f>
        <v>22.741799999999998</v>
      </c>
      <c r="G12" s="19"/>
    </row>
    <row r="13" spans="1:7">
      <c r="A13" s="1">
        <v>3</v>
      </c>
      <c r="B13" s="10" t="s">
        <v>146</v>
      </c>
      <c r="C13" s="1">
        <v>560.34299999999996</v>
      </c>
      <c r="D13" s="11">
        <v>21887.564299999998</v>
      </c>
      <c r="E13" s="7">
        <v>13132.54</v>
      </c>
      <c r="F13" s="55">
        <f>E13/C13</f>
        <v>23.436609362479771</v>
      </c>
      <c r="G13" s="19"/>
    </row>
    <row r="14" spans="1:7">
      <c r="A14" s="1"/>
      <c r="B14" s="4" t="s">
        <v>13</v>
      </c>
      <c r="C14" s="9">
        <f>SUM(C11:C13)</f>
        <v>1360.3429999999998</v>
      </c>
      <c r="D14" s="12">
        <f>SUM(D11:D13)</f>
        <v>52209.9643</v>
      </c>
      <c r="E14" s="13">
        <f>SUM(E11:E13)</f>
        <v>31325.98</v>
      </c>
      <c r="F14" s="12">
        <f>E14/C14</f>
        <v>23.028001026211776</v>
      </c>
      <c r="G14" s="19"/>
    </row>
    <row r="15" spans="1:7" ht="7.5" customHeight="1">
      <c r="A15" s="1"/>
      <c r="B15" s="1"/>
      <c r="C15" s="1"/>
      <c r="D15" s="1"/>
      <c r="E15" s="1"/>
      <c r="F15" s="1"/>
      <c r="G15" s="19"/>
    </row>
    <row r="16" spans="1:7">
      <c r="A16" s="1">
        <v>4</v>
      </c>
      <c r="B16" s="10" t="s">
        <v>147</v>
      </c>
      <c r="C16" s="8">
        <v>300</v>
      </c>
      <c r="D16" s="11">
        <v>11514</v>
      </c>
      <c r="E16" s="7">
        <v>6908.4</v>
      </c>
      <c r="F16" s="55">
        <f>E16/C16</f>
        <v>23.027999999999999</v>
      </c>
      <c r="G16" s="19"/>
    </row>
    <row r="17" spans="1:7">
      <c r="A17" s="1">
        <v>5</v>
      </c>
      <c r="B17" s="10" t="s">
        <v>148</v>
      </c>
      <c r="C17" s="8">
        <v>300</v>
      </c>
      <c r="D17" s="11">
        <v>11514</v>
      </c>
      <c r="E17" s="7">
        <v>6908.4</v>
      </c>
      <c r="F17" s="55">
        <f>E17/C17</f>
        <v>23.027999999999999</v>
      </c>
      <c r="G17" s="19"/>
    </row>
    <row r="18" spans="1:7">
      <c r="A18" s="1">
        <v>6</v>
      </c>
      <c r="B18" s="10" t="s">
        <v>149</v>
      </c>
      <c r="C18" s="1">
        <v>419.24099999999999</v>
      </c>
      <c r="D18" s="11">
        <v>15980.391600000001</v>
      </c>
      <c r="E18" s="1">
        <v>9588.23</v>
      </c>
      <c r="F18" s="55">
        <f>E18/C18</f>
        <v>22.870449216560402</v>
      </c>
      <c r="G18" s="19"/>
    </row>
    <row r="19" spans="1:7">
      <c r="A19" s="1"/>
      <c r="B19" s="4" t="s">
        <v>13</v>
      </c>
      <c r="C19" s="9">
        <f>SUM(C16:C18)</f>
        <v>1019.241</v>
      </c>
      <c r="D19" s="12">
        <f>SUM(D16:D18)</f>
        <v>39008.391600000003</v>
      </c>
      <c r="E19" s="13">
        <f>SUM(E16:E18)</f>
        <v>23405.03</v>
      </c>
      <c r="F19" s="12">
        <f>E19/C19</f>
        <v>22.963195161890074</v>
      </c>
      <c r="G19" s="19"/>
    </row>
    <row r="20" spans="1:7" ht="6.75" customHeight="1">
      <c r="A20" s="1"/>
      <c r="B20" s="1"/>
      <c r="C20" s="1"/>
      <c r="D20" s="1"/>
      <c r="E20" s="1"/>
      <c r="F20" s="1"/>
      <c r="G20" s="19"/>
    </row>
    <row r="21" spans="1:7">
      <c r="A21" s="1">
        <v>7</v>
      </c>
      <c r="B21" s="1" t="s">
        <v>150</v>
      </c>
      <c r="C21" s="8">
        <v>275</v>
      </c>
      <c r="D21" s="11">
        <v>10524.8</v>
      </c>
      <c r="E21" s="1">
        <v>6314.88</v>
      </c>
      <c r="F21" s="55">
        <f>E21/C21</f>
        <v>22.963200000000001</v>
      </c>
      <c r="G21" s="19"/>
    </row>
    <row r="22" spans="1:7">
      <c r="A22" s="1">
        <v>8</v>
      </c>
      <c r="B22" s="1" t="s">
        <v>151</v>
      </c>
      <c r="C22" s="8">
        <v>275</v>
      </c>
      <c r="D22" s="11">
        <v>10524.8</v>
      </c>
      <c r="E22" s="1">
        <v>6314.88</v>
      </c>
      <c r="F22" s="11">
        <f>E22/C22</f>
        <v>22.963200000000001</v>
      </c>
      <c r="G22" s="19"/>
    </row>
    <row r="23" spans="1:7">
      <c r="A23" s="1">
        <v>9</v>
      </c>
      <c r="B23" s="1" t="s">
        <v>154</v>
      </c>
      <c r="C23" s="8">
        <v>334.33</v>
      </c>
      <c r="D23" s="1">
        <v>12791.170899999999</v>
      </c>
      <c r="E23" s="7">
        <v>7674.7</v>
      </c>
      <c r="F23" s="11">
        <f>E23/C23</f>
        <v>22.955463165136244</v>
      </c>
      <c r="G23" s="19"/>
    </row>
    <row r="24" spans="1:7">
      <c r="A24" s="1"/>
      <c r="B24" s="4" t="s">
        <v>13</v>
      </c>
      <c r="C24" s="9">
        <f>SUM(C21:C23)</f>
        <v>884.32999999999993</v>
      </c>
      <c r="D24" s="12">
        <f>SUM(D21:D23)</f>
        <v>33840.770899999996</v>
      </c>
      <c r="E24" s="13">
        <f>SUM(E21:E23)</f>
        <v>20304.46</v>
      </c>
      <c r="F24" s="12">
        <f>E24/C24</f>
        <v>22.960275010459895</v>
      </c>
      <c r="G24" s="19"/>
    </row>
    <row r="25" spans="1:7" ht="8.25" customHeight="1">
      <c r="A25" s="1"/>
      <c r="B25" s="1"/>
      <c r="C25" s="1"/>
      <c r="D25" s="1"/>
      <c r="E25" s="1"/>
      <c r="F25" s="1"/>
      <c r="G25" s="19"/>
    </row>
    <row r="26" spans="1:7">
      <c r="A26" s="1">
        <v>10</v>
      </c>
      <c r="B26" s="20" t="s">
        <v>152</v>
      </c>
      <c r="C26" s="8">
        <v>275</v>
      </c>
      <c r="D26" s="11">
        <v>10523.424999999999</v>
      </c>
      <c r="E26" s="7">
        <v>6314.06</v>
      </c>
      <c r="F26" s="11">
        <f>E26/C26</f>
        <v>22.960218181818185</v>
      </c>
      <c r="G26" s="19"/>
    </row>
    <row r="27" spans="1:7">
      <c r="A27" s="1">
        <v>11</v>
      </c>
      <c r="B27" s="56" t="s">
        <v>155</v>
      </c>
      <c r="C27" s="8">
        <v>275</v>
      </c>
      <c r="D27" s="11">
        <v>10523.424999999999</v>
      </c>
      <c r="E27" s="7">
        <v>6314.06</v>
      </c>
      <c r="F27" s="11">
        <f>E27/C27</f>
        <v>22.960218181818185</v>
      </c>
      <c r="G27" s="19"/>
    </row>
    <row r="28" spans="1:7">
      <c r="A28" s="1">
        <v>12</v>
      </c>
      <c r="B28" s="1" t="s">
        <v>156</v>
      </c>
      <c r="C28" s="1">
        <v>52.338999999999999</v>
      </c>
      <c r="D28" s="11">
        <v>1987.798</v>
      </c>
      <c r="E28" s="1">
        <v>1192.67</v>
      </c>
      <c r="F28" s="11">
        <f>E28/C28</f>
        <v>22.787405185425783</v>
      </c>
      <c r="G28" s="19"/>
    </row>
    <row r="29" spans="1:7">
      <c r="A29" s="1"/>
      <c r="B29" s="4" t="s">
        <v>13</v>
      </c>
      <c r="C29" s="9">
        <f>SUM(C26:C28)</f>
        <v>602.33899999999994</v>
      </c>
      <c r="D29" s="12">
        <f>SUM(D26:D28)</f>
        <v>23034.647999999997</v>
      </c>
      <c r="E29" s="13">
        <f>SUM(E26:E28)</f>
        <v>13820.79</v>
      </c>
      <c r="F29" s="12">
        <f>E29/C29</f>
        <v>22.945201954381176</v>
      </c>
      <c r="G29" s="19"/>
    </row>
    <row r="30" spans="1:7" ht="6.75" customHeight="1">
      <c r="A30" s="1"/>
      <c r="B30" s="1"/>
      <c r="C30" s="1"/>
      <c r="D30" s="1"/>
      <c r="E30" s="1"/>
      <c r="F30" s="1"/>
      <c r="G30" s="19"/>
    </row>
    <row r="31" spans="1:7">
      <c r="A31" s="1">
        <v>13</v>
      </c>
      <c r="B31" s="1" t="s">
        <v>153</v>
      </c>
      <c r="C31" s="8">
        <v>250</v>
      </c>
      <c r="D31" s="11">
        <v>9560.5</v>
      </c>
      <c r="E31" s="7">
        <v>5736.3</v>
      </c>
      <c r="F31" s="11">
        <f>E31/C31</f>
        <v>22.9452</v>
      </c>
      <c r="G31" s="19"/>
    </row>
    <row r="32" spans="1:7">
      <c r="A32" s="1">
        <v>14</v>
      </c>
      <c r="B32" s="1" t="s">
        <v>157</v>
      </c>
      <c r="C32" s="8">
        <v>250</v>
      </c>
      <c r="D32" s="11">
        <v>9560.5</v>
      </c>
      <c r="E32" s="7">
        <v>5736.3</v>
      </c>
      <c r="F32" s="11">
        <f>E32/C32</f>
        <v>22.9452</v>
      </c>
      <c r="G32" s="19"/>
    </row>
    <row r="33" spans="1:7">
      <c r="A33" s="1">
        <v>15</v>
      </c>
      <c r="B33" s="56" t="s">
        <v>158</v>
      </c>
      <c r="C33" s="8">
        <v>-148.49299999999999</v>
      </c>
      <c r="D33" s="11">
        <v>-5661.0940000000001</v>
      </c>
      <c r="E33" s="7">
        <v>-3396.66</v>
      </c>
      <c r="F33" s="11">
        <f>E33/C33</f>
        <v>22.874209558699736</v>
      </c>
      <c r="G33" s="19"/>
    </row>
    <row r="34" spans="1:7">
      <c r="A34" s="1"/>
      <c r="B34" s="4" t="s">
        <v>13</v>
      </c>
      <c r="C34" s="9">
        <f>SUM(C31:C33)</f>
        <v>351.50700000000001</v>
      </c>
      <c r="D34" s="12">
        <f>SUM(D31:D33)</f>
        <v>13459.905999999999</v>
      </c>
      <c r="E34" s="13">
        <f>SUM(E31:E33)</f>
        <v>8075.9400000000005</v>
      </c>
      <c r="F34" s="12">
        <f>E34/C34</f>
        <v>22.975189683278</v>
      </c>
      <c r="G34" s="19"/>
    </row>
    <row r="35" spans="1:7" ht="6.75" customHeight="1">
      <c r="A35" s="1"/>
      <c r="B35" s="4"/>
      <c r="C35" s="9"/>
      <c r="D35" s="12"/>
      <c r="E35" s="13"/>
      <c r="F35" s="12"/>
      <c r="G35" s="19"/>
    </row>
    <row r="36" spans="1:7">
      <c r="A36" s="1">
        <v>16</v>
      </c>
      <c r="B36" s="1" t="s">
        <v>159</v>
      </c>
      <c r="C36" s="8">
        <v>250</v>
      </c>
      <c r="D36" s="11">
        <v>9573</v>
      </c>
      <c r="E36" s="7">
        <v>5743.8</v>
      </c>
      <c r="F36" s="11">
        <f>E36/C36</f>
        <v>22.975200000000001</v>
      </c>
      <c r="G36" s="19"/>
    </row>
    <row r="37" spans="1:7">
      <c r="A37" s="1">
        <v>17</v>
      </c>
      <c r="B37" s="1" t="s">
        <v>160</v>
      </c>
      <c r="C37" s="8">
        <v>250</v>
      </c>
      <c r="D37" s="11">
        <v>9573</v>
      </c>
      <c r="E37" s="7">
        <v>5743.8</v>
      </c>
      <c r="F37" s="11">
        <f>E37/C37</f>
        <v>22.975200000000001</v>
      </c>
      <c r="G37" s="19"/>
    </row>
    <row r="38" spans="1:7">
      <c r="A38" s="1">
        <v>18</v>
      </c>
      <c r="B38" s="1" t="s">
        <v>161</v>
      </c>
      <c r="C38" s="8">
        <v>17.302</v>
      </c>
      <c r="D38" s="11">
        <v>662.52819999999997</v>
      </c>
      <c r="E38" s="7">
        <v>397.52</v>
      </c>
      <c r="F38" s="11">
        <f>E38/C38</f>
        <v>22.975378568951566</v>
      </c>
      <c r="G38" s="19"/>
    </row>
    <row r="39" spans="1:7">
      <c r="A39" s="1"/>
      <c r="B39" s="4" t="s">
        <v>13</v>
      </c>
      <c r="C39" s="9">
        <f>SUM(C36:C38)</f>
        <v>517.30200000000002</v>
      </c>
      <c r="D39" s="12">
        <f>SUM(D36:D38)</f>
        <v>19808.528200000001</v>
      </c>
      <c r="E39" s="13">
        <f>SUM(E36:E38)</f>
        <v>11885.12</v>
      </c>
      <c r="F39" s="12">
        <f>E39/C39</f>
        <v>22.975205972526688</v>
      </c>
      <c r="G39" s="19"/>
    </row>
    <row r="40" spans="1:7" ht="7.5" customHeight="1">
      <c r="A40" s="1"/>
      <c r="B40" s="1"/>
      <c r="C40" s="1"/>
      <c r="D40" s="1"/>
      <c r="E40" s="1"/>
      <c r="F40" s="1"/>
      <c r="G40" s="19"/>
    </row>
    <row r="41" spans="1:7">
      <c r="A41" s="1">
        <v>19</v>
      </c>
      <c r="B41" s="56" t="s">
        <v>162</v>
      </c>
      <c r="C41" s="8">
        <v>250</v>
      </c>
      <c r="D41" s="11">
        <v>9573</v>
      </c>
      <c r="E41" s="7">
        <v>5743.8</v>
      </c>
      <c r="F41" s="11">
        <f>E41/C41</f>
        <v>22.975200000000001</v>
      </c>
      <c r="G41" s="19"/>
    </row>
    <row r="42" spans="1:7">
      <c r="A42" s="1">
        <v>20</v>
      </c>
      <c r="B42" s="56" t="s">
        <v>163</v>
      </c>
      <c r="C42" s="8">
        <v>250</v>
      </c>
      <c r="D42" s="11">
        <v>9573</v>
      </c>
      <c r="E42" s="7">
        <v>5743.8</v>
      </c>
      <c r="F42" s="11">
        <f t="shared" ref="F42:F43" si="0">E42/C42</f>
        <v>22.975200000000001</v>
      </c>
      <c r="G42" s="19"/>
    </row>
    <row r="43" spans="1:7">
      <c r="A43" s="1">
        <v>21</v>
      </c>
      <c r="B43" s="1" t="s">
        <v>127</v>
      </c>
      <c r="C43" s="8">
        <v>-335.19799999999998</v>
      </c>
      <c r="D43" s="11">
        <v>-12845.619500000001</v>
      </c>
      <c r="E43" s="1">
        <v>-7707.37</v>
      </c>
      <c r="F43" s="11">
        <f t="shared" si="0"/>
        <v>22.993484447997901</v>
      </c>
      <c r="G43" s="19"/>
    </row>
    <row r="44" spans="1:7">
      <c r="A44" s="1"/>
      <c r="B44" s="4" t="s">
        <v>13</v>
      </c>
      <c r="C44" s="9">
        <f>SUM(C41:C43)</f>
        <v>164.80200000000002</v>
      </c>
      <c r="D44" s="12">
        <f>SUM(D41:D43)</f>
        <v>6300.3804999999993</v>
      </c>
      <c r="E44" s="13">
        <f>SUM(E41:E43)</f>
        <v>3780.2300000000005</v>
      </c>
      <c r="F44" s="12">
        <f>E44/C44</f>
        <v>22.938010461038093</v>
      </c>
      <c r="G44" s="19"/>
    </row>
    <row r="45" spans="1:7" ht="6" customHeight="1">
      <c r="A45" s="1"/>
      <c r="B45" s="1"/>
      <c r="C45" s="1"/>
      <c r="D45" s="1"/>
      <c r="E45" s="1"/>
      <c r="F45" s="1"/>
      <c r="G45" s="19"/>
    </row>
    <row r="46" spans="1:7">
      <c r="A46" s="1">
        <v>22</v>
      </c>
      <c r="B46" s="56" t="s">
        <v>164</v>
      </c>
      <c r="C46" s="8"/>
      <c r="D46" s="11"/>
      <c r="E46" s="1"/>
      <c r="F46" s="11" t="e">
        <f>E46/C46</f>
        <v>#DIV/0!</v>
      </c>
      <c r="G46" s="19"/>
    </row>
    <row r="47" spans="1:7">
      <c r="A47" s="1">
        <v>23</v>
      </c>
      <c r="B47" s="56" t="s">
        <v>164</v>
      </c>
      <c r="C47" s="8"/>
      <c r="D47" s="11"/>
      <c r="E47" s="1"/>
      <c r="F47" s="11" t="e">
        <f t="shared" ref="F47:F48" si="1">E47/C47</f>
        <v>#DIV/0!</v>
      </c>
      <c r="G47" s="19"/>
    </row>
    <row r="48" spans="1:7">
      <c r="A48" s="1">
        <v>24</v>
      </c>
      <c r="B48" s="1" t="s">
        <v>165</v>
      </c>
      <c r="C48" s="1">
        <v>579.92399999999998</v>
      </c>
      <c r="D48" s="1">
        <v>22092.7847</v>
      </c>
      <c r="E48" s="1">
        <v>13255.67</v>
      </c>
      <c r="F48" s="11">
        <f t="shared" si="1"/>
        <v>22.857598581883146</v>
      </c>
      <c r="G48" s="19"/>
    </row>
    <row r="49" spans="1:7">
      <c r="A49" s="1"/>
      <c r="B49" s="4" t="s">
        <v>13</v>
      </c>
      <c r="C49" s="9">
        <f>SUM(C46:C48)</f>
        <v>579.92399999999998</v>
      </c>
      <c r="D49" s="12">
        <f>SUM(D46:D48)</f>
        <v>22092.7847</v>
      </c>
      <c r="E49" s="13">
        <f>SUM(E46:E48)</f>
        <v>13255.67</v>
      </c>
      <c r="F49" s="12">
        <f>E49/C49</f>
        <v>22.857598581883146</v>
      </c>
      <c r="G49" s="19"/>
    </row>
    <row r="50" spans="1:7" ht="7.5" customHeight="1">
      <c r="A50" s="1"/>
      <c r="B50" s="1"/>
      <c r="C50" s="1"/>
      <c r="D50" s="1"/>
      <c r="E50" s="1"/>
      <c r="F50" s="1"/>
      <c r="G50" s="19"/>
    </row>
    <row r="51" spans="1:7">
      <c r="A51" s="1">
        <v>25</v>
      </c>
      <c r="B51" s="56" t="s">
        <v>166</v>
      </c>
      <c r="C51" s="8">
        <v>250</v>
      </c>
      <c r="D51" s="11">
        <v>9524</v>
      </c>
      <c r="E51" s="7">
        <v>5714.4</v>
      </c>
      <c r="F51" s="11">
        <f>E51/C51</f>
        <v>22.857599999999998</v>
      </c>
      <c r="G51" s="19"/>
    </row>
    <row r="52" spans="1:7">
      <c r="A52" s="1">
        <v>26</v>
      </c>
      <c r="B52" s="56" t="s">
        <v>167</v>
      </c>
      <c r="C52" s="8">
        <v>250</v>
      </c>
      <c r="D52" s="11">
        <v>9524</v>
      </c>
      <c r="E52" s="1">
        <v>5714.4</v>
      </c>
      <c r="F52" s="11">
        <f t="shared" ref="F52:F53" si="2">E52/C52</f>
        <v>22.857599999999998</v>
      </c>
      <c r="G52" s="19"/>
    </row>
    <row r="53" spans="1:7">
      <c r="A53" s="1">
        <v>27</v>
      </c>
      <c r="B53" s="56" t="s">
        <v>168</v>
      </c>
      <c r="C53" s="1">
        <v>57.790999999999997</v>
      </c>
      <c r="D53" s="1">
        <v>2262.4052000000001</v>
      </c>
      <c r="E53" s="7">
        <v>1357.44</v>
      </c>
      <c r="F53" s="11">
        <f t="shared" si="2"/>
        <v>23.488778529528823</v>
      </c>
      <c r="G53" s="19"/>
    </row>
    <row r="54" spans="1:7">
      <c r="A54" s="1"/>
      <c r="B54" s="4" t="s">
        <v>13</v>
      </c>
      <c r="C54" s="9">
        <f>SUM(C51:C53)</f>
        <v>557.79099999999994</v>
      </c>
      <c r="D54" s="12">
        <f>SUM(D51:D53)</f>
        <v>21310.405200000001</v>
      </c>
      <c r="E54" s="13">
        <f>SUM(E51:E53)</f>
        <v>12786.24</v>
      </c>
      <c r="F54" s="12">
        <f>E54/C54</f>
        <v>22.922994454912327</v>
      </c>
      <c r="G54" s="19"/>
    </row>
    <row r="55" spans="1:7" ht="16.5" customHeight="1">
      <c r="A55" s="1"/>
      <c r="B55" s="1"/>
      <c r="C55" s="1"/>
      <c r="D55" s="1"/>
      <c r="E55" s="1"/>
      <c r="F55" s="1"/>
    </row>
    <row r="56" spans="1:7" ht="17.25" customHeight="1">
      <c r="A56" s="1">
        <v>28</v>
      </c>
      <c r="B56" s="1" t="s">
        <v>169</v>
      </c>
      <c r="C56" s="8">
        <v>300</v>
      </c>
      <c r="D56" s="11">
        <v>11461.5</v>
      </c>
      <c r="E56" s="7">
        <v>6876.9</v>
      </c>
      <c r="F56" s="11">
        <f t="shared" ref="F56:F58" si="3">E56/C56</f>
        <v>22.922999999999998</v>
      </c>
    </row>
    <row r="57" spans="1:7">
      <c r="A57" s="1">
        <v>29</v>
      </c>
      <c r="B57" s="1" t="s">
        <v>170</v>
      </c>
      <c r="C57" s="8">
        <v>300</v>
      </c>
      <c r="D57" s="11">
        <v>11461.5</v>
      </c>
      <c r="E57" s="7">
        <v>6876.9</v>
      </c>
      <c r="F57" s="11">
        <f t="shared" si="3"/>
        <v>22.922999999999998</v>
      </c>
    </row>
    <row r="58" spans="1:7">
      <c r="A58" s="1">
        <v>30</v>
      </c>
      <c r="B58" s="1" t="s">
        <v>171</v>
      </c>
      <c r="C58" s="1">
        <v>9.7230000000000008</v>
      </c>
      <c r="D58" s="1">
        <v>307.44630000000001</v>
      </c>
      <c r="E58" s="7">
        <v>184.47</v>
      </c>
      <c r="F58" s="11">
        <f t="shared" si="3"/>
        <v>18.972539339709964</v>
      </c>
    </row>
    <row r="59" spans="1:7">
      <c r="A59" s="1"/>
      <c r="B59" s="4" t="s">
        <v>13</v>
      </c>
      <c r="C59" s="9">
        <f>SUM(C56:C58)</f>
        <v>609.72299999999996</v>
      </c>
      <c r="D59" s="12">
        <f>SUM(D56:D58)</f>
        <v>23230.4463</v>
      </c>
      <c r="E59" s="13">
        <f>SUM(E56:E58)</f>
        <v>13938.269999999999</v>
      </c>
      <c r="F59" s="12">
        <f>E59/C59</f>
        <v>22.860003640997633</v>
      </c>
    </row>
    <row r="60" spans="1:7">
      <c r="A60" s="1"/>
      <c r="B60" s="1"/>
      <c r="C60" s="1"/>
      <c r="D60" s="1"/>
      <c r="E60" s="1"/>
      <c r="F60" s="1"/>
    </row>
    <row r="61" spans="1:7">
      <c r="A61" s="1">
        <v>31</v>
      </c>
      <c r="B61" s="1" t="s">
        <v>172</v>
      </c>
      <c r="C61" s="8">
        <v>300</v>
      </c>
      <c r="D61" s="11">
        <v>11430</v>
      </c>
      <c r="E61" s="7">
        <v>6858</v>
      </c>
      <c r="F61" s="11">
        <f t="shared" ref="F61:F63" si="4">E61/C61</f>
        <v>22.86</v>
      </c>
    </row>
    <row r="62" spans="1:7">
      <c r="A62" s="1">
        <v>32</v>
      </c>
      <c r="B62" s="1" t="s">
        <v>173</v>
      </c>
      <c r="C62" s="8">
        <v>300</v>
      </c>
      <c r="D62" s="11">
        <v>11430</v>
      </c>
      <c r="E62" s="7">
        <v>6858</v>
      </c>
      <c r="F62" s="11">
        <f t="shared" si="4"/>
        <v>22.86</v>
      </c>
    </row>
    <row r="63" spans="1:7">
      <c r="A63" s="1">
        <v>33</v>
      </c>
      <c r="B63" s="1" t="s">
        <v>174</v>
      </c>
      <c r="C63" s="8">
        <v>187.25299999999999</v>
      </c>
      <c r="D63" s="1">
        <v>7209.9156000000003</v>
      </c>
      <c r="E63" s="1">
        <v>4325.95</v>
      </c>
      <c r="F63" s="11">
        <f t="shared" si="4"/>
        <v>23.102166587451205</v>
      </c>
    </row>
    <row r="64" spans="1:7">
      <c r="A64" s="1"/>
      <c r="B64" s="4" t="s">
        <v>13</v>
      </c>
      <c r="C64" s="9">
        <f>SUM(C61:C63)</f>
        <v>787.25299999999993</v>
      </c>
      <c r="D64" s="12">
        <f>SUM(D61:D63)</f>
        <v>30069.9156</v>
      </c>
      <c r="E64" s="13">
        <f>SUM(E61:E63)</f>
        <v>18041.95</v>
      </c>
      <c r="F64" s="12">
        <f>E64/C64</f>
        <v>22.917600822099125</v>
      </c>
    </row>
    <row r="65" spans="1:6">
      <c r="A65" s="1"/>
      <c r="B65" s="1"/>
      <c r="C65" s="1"/>
      <c r="D65" s="1"/>
      <c r="E65" s="1"/>
      <c r="F65" s="1"/>
    </row>
    <row r="66" spans="1:6">
      <c r="A66" s="1">
        <v>34</v>
      </c>
      <c r="B66" s="56" t="s">
        <v>175</v>
      </c>
      <c r="C66" s="8">
        <v>350</v>
      </c>
      <c r="D66" s="11">
        <v>13368.6</v>
      </c>
      <c r="E66" s="1">
        <v>8021.16</v>
      </c>
      <c r="F66" s="11">
        <f t="shared" ref="F66:F68" si="5">E66/C66</f>
        <v>22.9176</v>
      </c>
    </row>
    <row r="67" spans="1:6">
      <c r="A67" s="1">
        <v>35</v>
      </c>
      <c r="B67" s="56" t="s">
        <v>176</v>
      </c>
      <c r="C67" s="8">
        <v>350</v>
      </c>
      <c r="D67" s="11">
        <v>13368.6</v>
      </c>
      <c r="E67" s="1">
        <v>8021.16</v>
      </c>
      <c r="F67" s="11">
        <f t="shared" si="5"/>
        <v>22.9176</v>
      </c>
    </row>
    <row r="68" spans="1:6">
      <c r="A68" s="1">
        <v>36</v>
      </c>
      <c r="B68" s="56" t="s">
        <v>177</v>
      </c>
      <c r="C68" s="1">
        <v>351.34300000000002</v>
      </c>
      <c r="D68" s="1">
        <v>13248.5283</v>
      </c>
      <c r="E68" s="1">
        <v>7949.12</v>
      </c>
      <c r="F68" s="11">
        <f t="shared" si="5"/>
        <v>22.624956239344456</v>
      </c>
    </row>
    <row r="69" spans="1:6">
      <c r="A69" s="1"/>
      <c r="B69" s="4" t="s">
        <v>13</v>
      </c>
      <c r="C69" s="9">
        <f>SUM(C66:C68)</f>
        <v>1051.3430000000001</v>
      </c>
      <c r="D69" s="12">
        <f>SUM(D66:D68)</f>
        <v>39985.728300000002</v>
      </c>
      <c r="E69" s="13">
        <f>SUM(E66:E68)</f>
        <v>23991.439999999999</v>
      </c>
      <c r="F69" s="12">
        <f>E69/C69</f>
        <v>22.819802861673114</v>
      </c>
    </row>
    <row r="70" spans="1:6" ht="27.75" customHeight="1">
      <c r="A70" s="1"/>
      <c r="B70" s="14" t="s">
        <v>43</v>
      </c>
      <c r="C70" s="9">
        <f>SUM(C14+C19+C24+C29+C34+C39+C44+C49+C54+C59+C64+C69)</f>
        <v>8485.8979999999992</v>
      </c>
      <c r="D70" s="9">
        <f t="shared" ref="D70:E70" si="6">SUM(D14+D19+D24+D29+D34+D39+D44+D49+D54+D59+D64+D69)</f>
        <v>324351.86959999998</v>
      </c>
      <c r="E70" s="9">
        <f t="shared" si="6"/>
        <v>194611.12</v>
      </c>
      <c r="F70" s="12">
        <f>E70/C70</f>
        <v>22.93347386452206</v>
      </c>
    </row>
    <row r="71" spans="1:6">
      <c r="A71" s="15"/>
      <c r="B71" s="15"/>
      <c r="C71" s="15"/>
      <c r="D71" s="15"/>
      <c r="E71" s="15"/>
      <c r="F71" s="15"/>
    </row>
    <row r="72" spans="1:6">
      <c r="A72" s="16"/>
      <c r="B72" s="16"/>
      <c r="C72" s="16"/>
      <c r="D72" s="16"/>
      <c r="E72" s="16"/>
      <c r="F72" s="16"/>
    </row>
    <row r="73" spans="1:6">
      <c r="A73" s="16"/>
      <c r="B73" s="17">
        <v>43108</v>
      </c>
      <c r="C73" s="16"/>
      <c r="D73" s="16"/>
      <c r="E73" s="16"/>
      <c r="F73" s="16"/>
    </row>
    <row r="74" spans="1:6">
      <c r="A74" s="16"/>
      <c r="B74" s="16"/>
      <c r="C74" s="16"/>
      <c r="D74" s="16"/>
      <c r="E74" s="16"/>
      <c r="F74" s="16"/>
    </row>
    <row r="75" spans="1:6">
      <c r="A75" s="16"/>
      <c r="B75" s="18" t="s">
        <v>60</v>
      </c>
      <c r="C75" s="16"/>
      <c r="D75" s="16"/>
      <c r="E75" s="18" t="s">
        <v>114</v>
      </c>
      <c r="F75" s="16"/>
    </row>
    <row r="76" spans="1:6">
      <c r="A76" s="16"/>
      <c r="B76" s="32"/>
      <c r="C76" s="16" t="s">
        <v>178</v>
      </c>
      <c r="D76" s="16"/>
      <c r="E76" s="18"/>
      <c r="F76" s="16"/>
    </row>
    <row r="77" spans="1:6">
      <c r="A77" s="16"/>
      <c r="B77" s="16"/>
      <c r="C77" s="16"/>
      <c r="D77" s="16"/>
      <c r="E77" s="18"/>
      <c r="F77" s="16"/>
    </row>
    <row r="78" spans="1:6">
      <c r="A78" s="16"/>
      <c r="B78" s="16"/>
      <c r="C78" s="16"/>
      <c r="D78" s="16"/>
      <c r="E78" s="16"/>
      <c r="F78" s="16"/>
    </row>
    <row r="79" spans="1:6">
      <c r="A79" s="16"/>
      <c r="B79" s="16"/>
      <c r="C79" s="16"/>
      <c r="D79" s="16"/>
      <c r="E79" s="16"/>
      <c r="F79" s="16"/>
    </row>
    <row r="80" spans="1:6">
      <c r="A80" s="16"/>
      <c r="B80" s="16"/>
      <c r="C80" s="16"/>
      <c r="D80" s="16"/>
      <c r="E80" s="16"/>
      <c r="F80" s="16"/>
    </row>
    <row r="81" spans="1:6">
      <c r="A81" s="16"/>
      <c r="B81" s="16"/>
      <c r="C81" s="16"/>
      <c r="D81" s="16"/>
      <c r="E81" s="16"/>
      <c r="F81" s="16"/>
    </row>
    <row r="82" spans="1:6">
      <c r="A82" s="16"/>
      <c r="B82" s="16"/>
      <c r="C82" s="16"/>
      <c r="D82" s="16"/>
      <c r="E82" s="16"/>
      <c r="F82" s="16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6</vt:i4>
      </vt:variant>
    </vt:vector>
  </HeadingPairs>
  <TitlesOfParts>
    <vt:vector size="6" baseType="lpstr">
      <vt:lpstr>2014</vt:lpstr>
      <vt:lpstr>2015</vt:lpstr>
      <vt:lpstr>2015 (2)</vt:lpstr>
      <vt:lpstr>2014 (2)</vt:lpstr>
      <vt:lpstr>2016</vt:lpstr>
      <vt:lpstr>2017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</dc:creator>
  <cp:lastModifiedBy>HP</cp:lastModifiedBy>
  <cp:lastPrinted>2018-03-17T09:38:44Z</cp:lastPrinted>
  <dcterms:created xsi:type="dcterms:W3CDTF">2014-12-24T10:45:19Z</dcterms:created>
  <dcterms:modified xsi:type="dcterms:W3CDTF">2018-03-29T15:03:49Z</dcterms:modified>
</cp:coreProperties>
</file>